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600" windowHeight="8955"/>
  </bookViews>
  <sheets>
    <sheet name="Лист1" sheetId="1" r:id="rId1"/>
  </sheets>
  <definedNames>
    <definedName name="_xlnm.Print_Area" localSheetId="0">Лист1!$A$1:$K$389</definedName>
  </definedNames>
  <calcPr calcId="162913"/>
</workbook>
</file>

<file path=xl/calcChain.xml><?xml version="1.0" encoding="utf-8"?>
<calcChain xmlns="http://schemas.openxmlformats.org/spreadsheetml/2006/main">
  <c r="I384" i="1" l="1"/>
  <c r="I383" i="1"/>
  <c r="I377" i="1"/>
  <c r="I370" i="1"/>
  <c r="I369" i="1"/>
  <c r="I363" i="1"/>
  <c r="I362" i="1"/>
  <c r="I356" i="1"/>
  <c r="I355" i="1"/>
  <c r="I349" i="1"/>
  <c r="I342" i="1"/>
  <c r="I341" i="1"/>
  <c r="I317" i="1"/>
  <c r="I316" i="1"/>
  <c r="I315" i="1"/>
  <c r="I314" i="1"/>
  <c r="I313" i="1"/>
  <c r="I312" i="1"/>
  <c r="I310" i="1"/>
  <c r="I309" i="1"/>
  <c r="I308" i="1"/>
  <c r="I307" i="1"/>
  <c r="I306" i="1"/>
  <c r="I305" i="1"/>
  <c r="I303" i="1"/>
  <c r="I302" i="1"/>
  <c r="I301" i="1"/>
  <c r="I300" i="1"/>
  <c r="I299" i="1"/>
  <c r="I298" i="1"/>
  <c r="I296" i="1"/>
  <c r="I295" i="1"/>
  <c r="I294" i="1"/>
  <c r="I293" i="1"/>
  <c r="I292" i="1"/>
  <c r="I291" i="1"/>
  <c r="I290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4" i="1"/>
  <c r="I273" i="1"/>
  <c r="I272" i="1"/>
  <c r="I271" i="1"/>
  <c r="I270" i="1"/>
  <c r="I267" i="1"/>
  <c r="I266" i="1"/>
  <c r="I265" i="1"/>
  <c r="I264" i="1"/>
  <c r="I263" i="1"/>
  <c r="I260" i="1"/>
  <c r="I259" i="1"/>
  <c r="I258" i="1"/>
  <c r="I257" i="1"/>
  <c r="I256" i="1"/>
  <c r="I253" i="1"/>
  <c r="I252" i="1"/>
  <c r="I251" i="1"/>
  <c r="I250" i="1"/>
  <c r="I249" i="1"/>
  <c r="I246" i="1"/>
  <c r="I245" i="1"/>
  <c r="I244" i="1"/>
  <c r="I243" i="1"/>
  <c r="I242" i="1"/>
  <c r="I229" i="1"/>
  <c r="I222" i="1"/>
  <c r="I215" i="1"/>
  <c r="I214" i="1"/>
  <c r="I208" i="1"/>
  <c r="I207" i="1"/>
  <c r="I201" i="1"/>
  <c r="I200" i="1"/>
  <c r="I197" i="1"/>
  <c r="I196" i="1"/>
  <c r="I195" i="1"/>
  <c r="I194" i="1"/>
  <c r="I193" i="1"/>
  <c r="I190" i="1"/>
  <c r="I189" i="1"/>
  <c r="I188" i="1"/>
  <c r="I187" i="1"/>
  <c r="I186" i="1"/>
  <c r="I183" i="1"/>
  <c r="I182" i="1"/>
  <c r="I181" i="1"/>
  <c r="I180" i="1"/>
  <c r="I179" i="1"/>
  <c r="I176" i="1"/>
  <c r="I175" i="1"/>
  <c r="I174" i="1"/>
  <c r="I173" i="1"/>
  <c r="I172" i="1"/>
  <c r="I169" i="1"/>
  <c r="I168" i="1"/>
  <c r="I167" i="1"/>
  <c r="I166" i="1"/>
  <c r="I165" i="1"/>
  <c r="I164" i="1"/>
  <c r="I162" i="1"/>
  <c r="I161" i="1"/>
  <c r="I160" i="1"/>
  <c r="I159" i="1"/>
  <c r="I158" i="1"/>
  <c r="I157" i="1"/>
  <c r="I155" i="1"/>
  <c r="I154" i="1"/>
  <c r="I153" i="1"/>
  <c r="I152" i="1"/>
  <c r="I151" i="1"/>
  <c r="I150" i="1"/>
  <c r="I148" i="1"/>
  <c r="I147" i="1"/>
  <c r="I146" i="1"/>
  <c r="I145" i="1"/>
  <c r="I144" i="1"/>
  <c r="I141" i="1"/>
  <c r="I140" i="1"/>
  <c r="I139" i="1"/>
  <c r="I138" i="1"/>
  <c r="I137" i="1"/>
  <c r="I134" i="1"/>
  <c r="I133" i="1"/>
  <c r="I132" i="1"/>
  <c r="I131" i="1"/>
  <c r="I130" i="1"/>
  <c r="I127" i="1"/>
  <c r="I126" i="1"/>
  <c r="I125" i="1"/>
  <c r="I124" i="1"/>
  <c r="I123" i="1"/>
  <c r="I120" i="1"/>
  <c r="I119" i="1"/>
  <c r="I118" i="1"/>
  <c r="I117" i="1"/>
  <c r="I116" i="1"/>
  <c r="I113" i="1"/>
  <c r="I112" i="1"/>
  <c r="I111" i="1"/>
  <c r="I110" i="1"/>
  <c r="I109" i="1"/>
  <c r="I106" i="1"/>
  <c r="I105" i="1"/>
  <c r="I104" i="1"/>
  <c r="I103" i="1"/>
  <c r="I102" i="1"/>
  <c r="I99" i="1"/>
  <c r="I98" i="1"/>
  <c r="I97" i="1"/>
  <c r="I96" i="1"/>
  <c r="I95" i="1"/>
  <c r="I92" i="1"/>
  <c r="I91" i="1"/>
  <c r="I90" i="1"/>
  <c r="I89" i="1"/>
  <c r="I88" i="1"/>
  <c r="I87" i="1"/>
  <c r="I85" i="1"/>
  <c r="I84" i="1"/>
  <c r="I83" i="1"/>
  <c r="I82" i="1"/>
  <c r="I81" i="1"/>
  <c r="I73" i="1"/>
  <c r="I71" i="1"/>
  <c r="I70" i="1"/>
  <c r="I69" i="1"/>
  <c r="I68" i="1"/>
  <c r="I67" i="1"/>
  <c r="I65" i="1"/>
  <c r="I63" i="1"/>
  <c r="I62" i="1"/>
  <c r="I61" i="1"/>
  <c r="I60" i="1"/>
  <c r="I59" i="1"/>
  <c r="I57" i="1"/>
  <c r="I55" i="1"/>
  <c r="I54" i="1"/>
  <c r="I53" i="1"/>
  <c r="I43" i="1"/>
  <c r="I41" i="1"/>
  <c r="I40" i="1"/>
  <c r="I39" i="1"/>
  <c r="I38" i="1"/>
  <c r="I37" i="1"/>
  <c r="I35" i="1"/>
  <c r="I34" i="1"/>
  <c r="I33" i="1"/>
  <c r="I32" i="1"/>
  <c r="I31" i="1"/>
  <c r="I27" i="1"/>
  <c r="I25" i="1"/>
  <c r="I24" i="1"/>
  <c r="I23" i="1"/>
  <c r="I22" i="1"/>
  <c r="I21" i="1"/>
  <c r="I15" i="1"/>
  <c r="I16" i="1"/>
  <c r="I17" i="1"/>
  <c r="I18" i="1"/>
  <c r="I19" i="1"/>
  <c r="G383" i="1"/>
  <c r="F383" i="1"/>
  <c r="E383" i="1"/>
  <c r="G376" i="1"/>
  <c r="F376" i="1"/>
  <c r="E376" i="1"/>
  <c r="G369" i="1"/>
  <c r="F369" i="1"/>
  <c r="E369" i="1"/>
  <c r="G362" i="1"/>
  <c r="F362" i="1"/>
  <c r="E362" i="1"/>
  <c r="G355" i="1"/>
  <c r="F355" i="1"/>
  <c r="E355" i="1"/>
  <c r="G348" i="1"/>
  <c r="F348" i="1"/>
  <c r="E348" i="1"/>
  <c r="G341" i="1"/>
  <c r="F341" i="1"/>
  <c r="E341" i="1"/>
  <c r="E334" i="1"/>
  <c r="E327" i="1"/>
  <c r="E319" i="1"/>
  <c r="G312" i="1"/>
  <c r="F312" i="1"/>
  <c r="E312" i="1"/>
  <c r="G305" i="1"/>
  <c r="F305" i="1"/>
  <c r="E305" i="1"/>
  <c r="G298" i="1"/>
  <c r="F298" i="1"/>
  <c r="E298" i="1"/>
  <c r="G291" i="1"/>
  <c r="F291" i="1"/>
  <c r="E291" i="1"/>
  <c r="G284" i="1"/>
  <c r="F284" i="1"/>
  <c r="E284" i="1"/>
  <c r="G277" i="1"/>
  <c r="F277" i="1"/>
  <c r="E277" i="1"/>
  <c r="G270" i="1"/>
  <c r="F270" i="1"/>
  <c r="E270" i="1"/>
  <c r="G263" i="1"/>
  <c r="F263" i="1"/>
  <c r="E263" i="1"/>
  <c r="G256" i="1"/>
  <c r="F256" i="1"/>
  <c r="E256" i="1"/>
  <c r="G249" i="1"/>
  <c r="F249" i="1"/>
  <c r="E249" i="1"/>
  <c r="G242" i="1"/>
  <c r="F242" i="1"/>
  <c r="E242" i="1"/>
  <c r="G235" i="1"/>
  <c r="F235" i="1"/>
  <c r="E235" i="1"/>
  <c r="G228" i="1"/>
  <c r="F228" i="1"/>
  <c r="E228" i="1"/>
  <c r="G221" i="1"/>
  <c r="F221" i="1"/>
  <c r="E221" i="1"/>
  <c r="G214" i="1"/>
  <c r="F214" i="1"/>
  <c r="E214" i="1"/>
  <c r="G207" i="1"/>
  <c r="F207" i="1"/>
  <c r="E207" i="1"/>
  <c r="G200" i="1"/>
  <c r="F200" i="1"/>
  <c r="E200" i="1"/>
  <c r="G193" i="1"/>
  <c r="F193" i="1"/>
  <c r="E193" i="1"/>
  <c r="G186" i="1"/>
  <c r="F186" i="1"/>
  <c r="E186" i="1"/>
  <c r="G179" i="1"/>
  <c r="F179" i="1"/>
  <c r="E179" i="1"/>
  <c r="G172" i="1"/>
  <c r="F172" i="1"/>
  <c r="E172" i="1"/>
  <c r="G165" i="1"/>
  <c r="F165" i="1"/>
  <c r="E165" i="1"/>
  <c r="G158" i="1"/>
  <c r="F158" i="1"/>
  <c r="E158" i="1"/>
  <c r="G151" i="1"/>
  <c r="F151" i="1"/>
  <c r="E151" i="1"/>
  <c r="G144" i="1"/>
  <c r="F144" i="1"/>
  <c r="E144" i="1"/>
  <c r="G137" i="1"/>
  <c r="F137" i="1"/>
  <c r="E137" i="1"/>
  <c r="G130" i="1"/>
  <c r="F130" i="1"/>
  <c r="E130" i="1"/>
  <c r="G123" i="1"/>
  <c r="F123" i="1"/>
  <c r="E123" i="1"/>
  <c r="G116" i="1"/>
  <c r="F116" i="1"/>
  <c r="E116" i="1"/>
  <c r="G109" i="1"/>
  <c r="F109" i="1"/>
  <c r="E109" i="1"/>
  <c r="G102" i="1"/>
  <c r="F102" i="1"/>
  <c r="E102" i="1"/>
  <c r="G95" i="1"/>
  <c r="F95" i="1"/>
  <c r="E95" i="1"/>
  <c r="G88" i="1"/>
  <c r="F88" i="1"/>
  <c r="E88" i="1"/>
  <c r="F81" i="1"/>
  <c r="E81" i="1"/>
  <c r="E74" i="1"/>
  <c r="F67" i="1"/>
  <c r="E67" i="1"/>
  <c r="F59" i="1"/>
  <c r="E59" i="1"/>
  <c r="E51" i="1"/>
  <c r="E44" i="1"/>
  <c r="F37" i="1"/>
  <c r="E37" i="1"/>
  <c r="E29" i="1"/>
  <c r="F21" i="1"/>
  <c r="E21" i="1"/>
  <c r="E13" i="1"/>
  <c r="F302" i="1" l="1"/>
  <c r="G302" i="1"/>
  <c r="G281" i="1" s="1"/>
  <c r="H302" i="1"/>
  <c r="F300" i="1"/>
  <c r="G300" i="1"/>
  <c r="G279" i="1" s="1"/>
  <c r="H300" i="1"/>
  <c r="H279" i="1" s="1"/>
  <c r="F281" i="1"/>
  <c r="H281" i="1"/>
  <c r="F279" i="1"/>
  <c r="F257" i="1"/>
  <c r="F258" i="1"/>
  <c r="F259" i="1"/>
  <c r="F260" i="1"/>
  <c r="E258" i="1"/>
  <c r="E259" i="1"/>
  <c r="E260" i="1"/>
  <c r="D258" i="1"/>
  <c r="G258" i="1"/>
  <c r="H258" i="1"/>
  <c r="D259" i="1"/>
  <c r="G259" i="1"/>
  <c r="H259" i="1"/>
  <c r="D260" i="1"/>
  <c r="G260" i="1"/>
  <c r="H260" i="1"/>
  <c r="E257" i="1"/>
  <c r="G257" i="1"/>
  <c r="H257" i="1"/>
  <c r="D257" i="1"/>
  <c r="H48" i="1"/>
  <c r="H47" i="1"/>
  <c r="H46" i="1"/>
  <c r="H197" i="1"/>
  <c r="G197" i="1"/>
  <c r="H196" i="1"/>
  <c r="G196" i="1"/>
  <c r="H195" i="1"/>
  <c r="G195" i="1"/>
  <c r="H194" i="1"/>
  <c r="G194" i="1"/>
  <c r="H151" i="1"/>
  <c r="K92" i="1" l="1"/>
  <c r="K91" i="1"/>
  <c r="K90" i="1"/>
  <c r="K89" i="1"/>
  <c r="K88" i="1"/>
  <c r="K138" i="1"/>
  <c r="K139" i="1"/>
  <c r="K140" i="1"/>
  <c r="K141" i="1"/>
  <c r="K145" i="1"/>
  <c r="K146" i="1"/>
  <c r="K147" i="1"/>
  <c r="K148" i="1"/>
  <c r="K152" i="1"/>
  <c r="K153" i="1"/>
  <c r="K154" i="1"/>
  <c r="K155" i="1"/>
  <c r="K159" i="1"/>
  <c r="K160" i="1"/>
  <c r="K161" i="1"/>
  <c r="K162" i="1"/>
  <c r="K166" i="1"/>
  <c r="K167" i="1"/>
  <c r="K168" i="1"/>
  <c r="K169" i="1"/>
  <c r="K173" i="1"/>
  <c r="K174" i="1"/>
  <c r="K175" i="1"/>
  <c r="K176" i="1"/>
  <c r="K180" i="1"/>
  <c r="K181" i="1"/>
  <c r="K182" i="1"/>
  <c r="K183" i="1"/>
  <c r="K194" i="1"/>
  <c r="K195" i="1"/>
  <c r="K196" i="1"/>
  <c r="K197" i="1"/>
  <c r="K201" i="1"/>
  <c r="K208" i="1"/>
  <c r="K215" i="1"/>
  <c r="K222" i="1"/>
  <c r="K229" i="1"/>
  <c r="K243" i="1"/>
  <c r="K244" i="1"/>
  <c r="K245" i="1"/>
  <c r="K246" i="1"/>
  <c r="K257" i="1"/>
  <c r="K258" i="1"/>
  <c r="K259" i="1"/>
  <c r="K260" i="1"/>
  <c r="K264" i="1"/>
  <c r="K265" i="1"/>
  <c r="K266" i="1"/>
  <c r="K267" i="1"/>
  <c r="K271" i="1"/>
  <c r="K272" i="1"/>
  <c r="K273" i="1"/>
  <c r="K274" i="1"/>
  <c r="K279" i="1"/>
  <c r="K281" i="1"/>
  <c r="K285" i="1"/>
  <c r="K286" i="1"/>
  <c r="K287" i="1"/>
  <c r="K288" i="1"/>
  <c r="K292" i="1"/>
  <c r="K293" i="1"/>
  <c r="K294" i="1"/>
  <c r="K295" i="1"/>
  <c r="K300" i="1"/>
  <c r="K302" i="1"/>
  <c r="K306" i="1"/>
  <c r="K307" i="1"/>
  <c r="K308" i="1"/>
  <c r="K309" i="1"/>
  <c r="K313" i="1"/>
  <c r="K314" i="1"/>
  <c r="K315" i="1"/>
  <c r="K316" i="1"/>
  <c r="K321" i="1"/>
  <c r="K323" i="1"/>
  <c r="K330" i="1"/>
  <c r="K322" i="1" s="1"/>
  <c r="K337" i="1"/>
  <c r="K342" i="1"/>
  <c r="K349" i="1"/>
  <c r="K356" i="1"/>
  <c r="K363" i="1"/>
  <c r="K377" i="1"/>
  <c r="K384" i="1"/>
  <c r="H270" i="1" l="1"/>
  <c r="H284" i="1"/>
  <c r="H291" i="1"/>
  <c r="H299" i="1"/>
  <c r="H278" i="1" s="1"/>
  <c r="H301" i="1"/>
  <c r="H280" i="1" s="1"/>
  <c r="H303" i="1"/>
  <c r="H304" i="1"/>
  <c r="H283" i="1" s="1"/>
  <c r="H305" i="1"/>
  <c r="H312" i="1"/>
  <c r="H321" i="1"/>
  <c r="H323" i="1"/>
  <c r="H328" i="1"/>
  <c r="I328" i="1" s="1"/>
  <c r="H330" i="1"/>
  <c r="H322" i="1" s="1"/>
  <c r="H332" i="1"/>
  <c r="H324" i="1" s="1"/>
  <c r="H333" i="1"/>
  <c r="H335" i="1"/>
  <c r="I335" i="1" s="1"/>
  <c r="H337" i="1"/>
  <c r="H339" i="1"/>
  <c r="H340" i="1"/>
  <c r="H325" i="1" s="1"/>
  <c r="H341" i="1"/>
  <c r="H348" i="1"/>
  <c r="I348" i="1" s="1"/>
  <c r="H355" i="1"/>
  <c r="H362" i="1"/>
  <c r="H369" i="1"/>
  <c r="H376" i="1"/>
  <c r="H383" i="1"/>
  <c r="H193" i="1"/>
  <c r="H200" i="1"/>
  <c r="H207" i="1"/>
  <c r="H214" i="1"/>
  <c r="H221" i="1"/>
  <c r="H228" i="1"/>
  <c r="H235" i="1"/>
  <c r="H242" i="1"/>
  <c r="H250" i="1"/>
  <c r="H251" i="1"/>
  <c r="H252" i="1"/>
  <c r="H253" i="1"/>
  <c r="H254" i="1"/>
  <c r="H255" i="1"/>
  <c r="H256" i="1"/>
  <c r="H263" i="1"/>
  <c r="H137" i="1"/>
  <c r="H144" i="1"/>
  <c r="H158" i="1"/>
  <c r="H165" i="1"/>
  <c r="H172" i="1"/>
  <c r="H179" i="1"/>
  <c r="H187" i="1"/>
  <c r="H188" i="1"/>
  <c r="H189" i="1"/>
  <c r="H190" i="1"/>
  <c r="H191" i="1"/>
  <c r="H192" i="1"/>
  <c r="H88" i="1"/>
  <c r="H86" i="1"/>
  <c r="H64" i="1" s="1"/>
  <c r="H42" i="1" s="1"/>
  <c r="H26" i="1" s="1"/>
  <c r="H87" i="1"/>
  <c r="H75" i="1"/>
  <c r="I75" i="1" s="1"/>
  <c r="H76" i="1"/>
  <c r="H77" i="1"/>
  <c r="H78" i="1"/>
  <c r="H79" i="1"/>
  <c r="H49" i="1" s="1"/>
  <c r="H80" i="1"/>
  <c r="H72" i="1"/>
  <c r="H56" i="1" s="1"/>
  <c r="H50" i="1"/>
  <c r="H320" i="1" l="1"/>
  <c r="I320" i="1" s="1"/>
  <c r="I376" i="1"/>
  <c r="K376" i="1"/>
  <c r="H334" i="1"/>
  <c r="I334" i="1" s="1"/>
  <c r="K228" i="1"/>
  <c r="I228" i="1"/>
  <c r="K221" i="1"/>
  <c r="I221" i="1"/>
  <c r="H282" i="1"/>
  <c r="H249" i="1"/>
  <c r="H73" i="1"/>
  <c r="H57" i="1" s="1"/>
  <c r="H34" i="1"/>
  <c r="H18" i="1" s="1"/>
  <c r="K134" i="1"/>
  <c r="H277" i="1"/>
  <c r="H327" i="1"/>
  <c r="I327" i="1" s="1"/>
  <c r="H298" i="1"/>
  <c r="H74" i="1"/>
  <c r="I74" i="1" s="1"/>
  <c r="H45" i="1"/>
  <c r="I45" i="1" s="1"/>
  <c r="H186" i="1"/>
  <c r="H65" i="1"/>
  <c r="H43" i="1" s="1"/>
  <c r="H27" i="1" s="1"/>
  <c r="D235" i="1"/>
  <c r="H319" i="1" l="1"/>
  <c r="I319" i="1" s="1"/>
  <c r="H35" i="1"/>
  <c r="H19" i="1" s="1"/>
  <c r="K133" i="1"/>
  <c r="H44" i="1"/>
  <c r="I44" i="1" s="1"/>
  <c r="J384" i="1"/>
  <c r="J377" i="1"/>
  <c r="J363" i="1"/>
  <c r="J356" i="1"/>
  <c r="J349" i="1"/>
  <c r="J342" i="1"/>
  <c r="J316" i="1"/>
  <c r="J315" i="1"/>
  <c r="J314" i="1"/>
  <c r="J313" i="1"/>
  <c r="J309" i="1"/>
  <c r="J308" i="1"/>
  <c r="J307" i="1"/>
  <c r="J306" i="1"/>
  <c r="J295" i="1"/>
  <c r="J294" i="1"/>
  <c r="J293" i="1"/>
  <c r="J292" i="1"/>
  <c r="J288" i="1"/>
  <c r="J287" i="1"/>
  <c r="J286" i="1"/>
  <c r="J285" i="1"/>
  <c r="J274" i="1"/>
  <c r="J273" i="1"/>
  <c r="J272" i="1"/>
  <c r="J271" i="1"/>
  <c r="J267" i="1"/>
  <c r="J260" i="1" s="1"/>
  <c r="J266" i="1"/>
  <c r="J259" i="1" s="1"/>
  <c r="J265" i="1"/>
  <c r="J258" i="1" s="1"/>
  <c r="J264" i="1"/>
  <c r="J257" i="1" s="1"/>
  <c r="J246" i="1"/>
  <c r="J245" i="1"/>
  <c r="J244" i="1"/>
  <c r="J243" i="1"/>
  <c r="J229" i="1"/>
  <c r="J222" i="1"/>
  <c r="J215" i="1"/>
  <c r="J208" i="1"/>
  <c r="J201" i="1"/>
  <c r="J197" i="1"/>
  <c r="J196" i="1"/>
  <c r="J195" i="1"/>
  <c r="J194" i="1"/>
  <c r="J183" i="1"/>
  <c r="J182" i="1"/>
  <c r="J181" i="1"/>
  <c r="J180" i="1"/>
  <c r="J176" i="1"/>
  <c r="J175" i="1"/>
  <c r="J174" i="1"/>
  <c r="J173" i="1"/>
  <c r="J169" i="1"/>
  <c r="J168" i="1"/>
  <c r="J167" i="1"/>
  <c r="J166" i="1"/>
  <c r="J162" i="1"/>
  <c r="J161" i="1"/>
  <c r="J160" i="1"/>
  <c r="J159" i="1"/>
  <c r="J155" i="1"/>
  <c r="J154" i="1"/>
  <c r="J153" i="1"/>
  <c r="J152" i="1"/>
  <c r="J148" i="1"/>
  <c r="J147" i="1"/>
  <c r="J146" i="1"/>
  <c r="J145" i="1"/>
  <c r="J141" i="1"/>
  <c r="J140" i="1"/>
  <c r="J139" i="1"/>
  <c r="J138" i="1"/>
  <c r="J92" i="1"/>
  <c r="J91" i="1"/>
  <c r="J90" i="1"/>
  <c r="J89" i="1"/>
  <c r="D302" i="1"/>
  <c r="E302" i="1"/>
  <c r="J302" i="1" s="1"/>
  <c r="D300" i="1"/>
  <c r="E300" i="1"/>
  <c r="J300" i="1" s="1"/>
  <c r="D281" i="1"/>
  <c r="E281" i="1"/>
  <c r="J281" i="1" s="1"/>
  <c r="D279" i="1"/>
  <c r="E279" i="1"/>
  <c r="J279" i="1" s="1"/>
  <c r="K383" i="1"/>
  <c r="D383" i="1"/>
  <c r="D376" i="1"/>
  <c r="D369" i="1"/>
  <c r="K362" i="1"/>
  <c r="D362" i="1"/>
  <c r="K355" i="1"/>
  <c r="D355" i="1"/>
  <c r="K348" i="1"/>
  <c r="D348" i="1"/>
  <c r="K341" i="1"/>
  <c r="D341" i="1"/>
  <c r="K312" i="1"/>
  <c r="D312" i="1"/>
  <c r="K305" i="1"/>
  <c r="D305" i="1"/>
  <c r="K291" i="1"/>
  <c r="D291" i="1"/>
  <c r="K284" i="1"/>
  <c r="D284" i="1"/>
  <c r="K270" i="1"/>
  <c r="D270" i="1"/>
  <c r="K263" i="1"/>
  <c r="D263" i="1"/>
  <c r="K256" i="1"/>
  <c r="D256" i="1"/>
  <c r="K242" i="1"/>
  <c r="D242" i="1"/>
  <c r="D228" i="1"/>
  <c r="D221" i="1"/>
  <c r="K214" i="1"/>
  <c r="D214" i="1"/>
  <c r="K207" i="1"/>
  <c r="D207" i="1"/>
  <c r="K200" i="1"/>
  <c r="D200" i="1"/>
  <c r="K193" i="1"/>
  <c r="D193" i="1"/>
  <c r="K179" i="1"/>
  <c r="D179" i="1"/>
  <c r="K172" i="1"/>
  <c r="D172" i="1"/>
  <c r="K165" i="1"/>
  <c r="D165" i="1"/>
  <c r="K158" i="1"/>
  <c r="D158" i="1"/>
  <c r="K151" i="1"/>
  <c r="D151" i="1"/>
  <c r="K144" i="1"/>
  <c r="D144" i="1"/>
  <c r="K137" i="1"/>
  <c r="D137" i="1"/>
  <c r="D130" i="1"/>
  <c r="D123" i="1"/>
  <c r="D116" i="1"/>
  <c r="D109" i="1"/>
  <c r="D102" i="1"/>
  <c r="D95" i="1"/>
  <c r="D88" i="1"/>
  <c r="J131" i="1" l="1"/>
  <c r="J132" i="1"/>
  <c r="J133" i="1"/>
  <c r="J134" i="1"/>
  <c r="K132" i="1"/>
  <c r="J124" i="1"/>
  <c r="J125" i="1"/>
  <c r="J126" i="1"/>
  <c r="J127" i="1"/>
  <c r="J193" i="1"/>
  <c r="J200" i="1"/>
  <c r="J207" i="1"/>
  <c r="J214" i="1"/>
  <c r="J221" i="1"/>
  <c r="J228" i="1"/>
  <c r="J284" i="1"/>
  <c r="J291" i="1"/>
  <c r="J88" i="1"/>
  <c r="J130" i="1"/>
  <c r="J137" i="1"/>
  <c r="J144" i="1"/>
  <c r="J158" i="1"/>
  <c r="J165" i="1"/>
  <c r="J172" i="1"/>
  <c r="J179" i="1"/>
  <c r="J256" i="1"/>
  <c r="J263" i="1"/>
  <c r="J270" i="1"/>
  <c r="J305" i="1"/>
  <c r="J312" i="1"/>
  <c r="J341" i="1"/>
  <c r="J348" i="1"/>
  <c r="J355" i="1"/>
  <c r="J362" i="1"/>
  <c r="J376" i="1"/>
  <c r="J383" i="1"/>
  <c r="J151" i="1"/>
  <c r="J242" i="1"/>
  <c r="D76" i="1"/>
  <c r="D46" i="1" s="1"/>
  <c r="E76" i="1"/>
  <c r="E46" i="1" s="1"/>
  <c r="F76" i="1"/>
  <c r="F46" i="1" s="1"/>
  <c r="G76" i="1"/>
  <c r="G46" i="1" s="1"/>
  <c r="J76" i="1"/>
  <c r="J46" i="1" s="1"/>
  <c r="D77" i="1"/>
  <c r="E77" i="1"/>
  <c r="F77" i="1"/>
  <c r="G77" i="1"/>
  <c r="J77" i="1"/>
  <c r="D78" i="1"/>
  <c r="D48" i="1" s="1"/>
  <c r="E78" i="1"/>
  <c r="E48" i="1" s="1"/>
  <c r="F78" i="1"/>
  <c r="F48" i="1" s="1"/>
  <c r="G78" i="1"/>
  <c r="G48" i="1" s="1"/>
  <c r="J78" i="1"/>
  <c r="J48" i="1" s="1"/>
  <c r="D83" i="1"/>
  <c r="E83" i="1"/>
  <c r="F83" i="1"/>
  <c r="D84" i="1"/>
  <c r="E84" i="1"/>
  <c r="F84" i="1"/>
  <c r="D85" i="1"/>
  <c r="E85" i="1"/>
  <c r="F85" i="1"/>
  <c r="D188" i="1"/>
  <c r="D69" i="1" s="1"/>
  <c r="E188" i="1"/>
  <c r="E69" i="1" s="1"/>
  <c r="F188" i="1"/>
  <c r="K188" i="1" s="1"/>
  <c r="G188" i="1"/>
  <c r="D189" i="1"/>
  <c r="D70" i="1" s="1"/>
  <c r="E189" i="1"/>
  <c r="E70" i="1" s="1"/>
  <c r="F189" i="1"/>
  <c r="G189" i="1"/>
  <c r="D190" i="1"/>
  <c r="D71" i="1" s="1"/>
  <c r="E190" i="1"/>
  <c r="E71" i="1" s="1"/>
  <c r="F190" i="1"/>
  <c r="K190" i="1" s="1"/>
  <c r="G190" i="1"/>
  <c r="D191" i="1"/>
  <c r="D192" i="1"/>
  <c r="D73" i="1" s="1"/>
  <c r="E187" i="1"/>
  <c r="F187" i="1"/>
  <c r="K187" i="1" s="1"/>
  <c r="G187" i="1"/>
  <c r="D187" i="1"/>
  <c r="D251" i="1"/>
  <c r="E251" i="1"/>
  <c r="F251" i="1"/>
  <c r="K251" i="1" s="1"/>
  <c r="G251" i="1"/>
  <c r="D252" i="1"/>
  <c r="E252" i="1"/>
  <c r="F252" i="1"/>
  <c r="K252" i="1" s="1"/>
  <c r="G252" i="1"/>
  <c r="D253" i="1"/>
  <c r="E253" i="1"/>
  <c r="F253" i="1"/>
  <c r="K253" i="1" s="1"/>
  <c r="G253" i="1"/>
  <c r="D321" i="1"/>
  <c r="E321" i="1"/>
  <c r="F321" i="1"/>
  <c r="G321" i="1"/>
  <c r="J321" i="1"/>
  <c r="D322" i="1"/>
  <c r="E322" i="1"/>
  <c r="D323" i="1"/>
  <c r="E323" i="1"/>
  <c r="F323" i="1"/>
  <c r="G323" i="1"/>
  <c r="J323" i="1"/>
  <c r="F70" i="1" l="1"/>
  <c r="K189" i="1"/>
  <c r="K131" i="1"/>
  <c r="H130" i="1"/>
  <c r="F71" i="1"/>
  <c r="F69" i="1"/>
  <c r="J187" i="1"/>
  <c r="F63" i="1"/>
  <c r="J253" i="1"/>
  <c r="J252" i="1"/>
  <c r="J251" i="1"/>
  <c r="D186" i="1"/>
  <c r="J190" i="1"/>
  <c r="J189" i="1"/>
  <c r="J188" i="1"/>
  <c r="E62" i="1"/>
  <c r="E40" i="1" s="1"/>
  <c r="E24" i="1" s="1"/>
  <c r="J186" i="1"/>
  <c r="K186" i="1"/>
  <c r="D47" i="1"/>
  <c r="E47" i="1"/>
  <c r="D61" i="1"/>
  <c r="D39" i="1" s="1"/>
  <c r="D23" i="1" s="1"/>
  <c r="F33" i="1"/>
  <c r="D53" i="1"/>
  <c r="E63" i="1"/>
  <c r="E41" i="1" s="1"/>
  <c r="E25" i="1" s="1"/>
  <c r="F62" i="1"/>
  <c r="D62" i="1"/>
  <c r="D40" i="1" s="1"/>
  <c r="D24" i="1" s="1"/>
  <c r="E61" i="1"/>
  <c r="E39" i="1" s="1"/>
  <c r="E23" i="1" s="1"/>
  <c r="D63" i="1"/>
  <c r="D41" i="1" s="1"/>
  <c r="D25" i="1" s="1"/>
  <c r="F61" i="1"/>
  <c r="J123" i="1" l="1"/>
  <c r="K130" i="1"/>
  <c r="F40" i="1"/>
  <c r="F17" i="1"/>
  <c r="F41" i="1"/>
  <c r="F39" i="1"/>
  <c r="E55" i="1"/>
  <c r="E33" i="1"/>
  <c r="E31" i="1"/>
  <c r="D31" i="1"/>
  <c r="F55" i="1"/>
  <c r="F53" i="1"/>
  <c r="F31" i="1"/>
  <c r="D55" i="1"/>
  <c r="D33" i="1"/>
  <c r="E53" i="1"/>
  <c r="D301" i="1"/>
  <c r="E301" i="1"/>
  <c r="F301" i="1"/>
  <c r="K301" i="1" s="1"/>
  <c r="G301" i="1"/>
  <c r="D303" i="1"/>
  <c r="D304" i="1"/>
  <c r="E299" i="1"/>
  <c r="F299" i="1"/>
  <c r="K299" i="1" s="1"/>
  <c r="G299" i="1"/>
  <c r="D299" i="1"/>
  <c r="D298" i="1" s="1"/>
  <c r="J120" i="1" l="1"/>
  <c r="K127" i="1"/>
  <c r="F24" i="1"/>
  <c r="F25" i="1"/>
  <c r="F15" i="1"/>
  <c r="F23" i="1"/>
  <c r="J299" i="1"/>
  <c r="J301" i="1"/>
  <c r="K298" i="1"/>
  <c r="D17" i="1"/>
  <c r="E17" i="1"/>
  <c r="E15" i="1"/>
  <c r="D15" i="1"/>
  <c r="F335" i="1"/>
  <c r="G335" i="1"/>
  <c r="G334" i="1" s="1"/>
  <c r="F337" i="1"/>
  <c r="G337" i="1"/>
  <c r="J337" i="1"/>
  <c r="J47" i="1" s="1"/>
  <c r="F328" i="1"/>
  <c r="F327" i="1" s="1"/>
  <c r="G328" i="1"/>
  <c r="G327" i="1" s="1"/>
  <c r="F330" i="1"/>
  <c r="G330" i="1"/>
  <c r="J330" i="1"/>
  <c r="F250" i="1"/>
  <c r="K250" i="1" s="1"/>
  <c r="G250" i="1"/>
  <c r="D339" i="1"/>
  <c r="D332" i="1"/>
  <c r="D324" i="1"/>
  <c r="D86" i="1"/>
  <c r="D72" i="1" s="1"/>
  <c r="D79" i="1"/>
  <c r="E328" i="1"/>
  <c r="E335" i="1"/>
  <c r="E278" i="1"/>
  <c r="E280" i="1"/>
  <c r="E32" i="1" s="1"/>
  <c r="F334" i="1" l="1"/>
  <c r="K334" i="1" s="1"/>
  <c r="K335" i="1"/>
  <c r="F320" i="1"/>
  <c r="K328" i="1"/>
  <c r="J119" i="1"/>
  <c r="K126" i="1"/>
  <c r="J328" i="1"/>
  <c r="J298" i="1"/>
  <c r="K249" i="1"/>
  <c r="G320" i="1"/>
  <c r="G319" i="1" s="1"/>
  <c r="J335" i="1"/>
  <c r="G47" i="1"/>
  <c r="F47" i="1"/>
  <c r="F322" i="1"/>
  <c r="K327" i="1"/>
  <c r="J322" i="1"/>
  <c r="G322" i="1"/>
  <c r="D49" i="1"/>
  <c r="E16" i="1"/>
  <c r="E320" i="1"/>
  <c r="E250" i="1"/>
  <c r="E82" i="1"/>
  <c r="E68" i="1" s="1"/>
  <c r="F82" i="1"/>
  <c r="E54" i="1"/>
  <c r="F54" i="1"/>
  <c r="E75" i="1"/>
  <c r="E45" i="1" s="1"/>
  <c r="F75" i="1"/>
  <c r="G75" i="1"/>
  <c r="G74" i="1" s="1"/>
  <c r="K320" i="1" l="1"/>
  <c r="F319" i="1"/>
  <c r="K319" i="1" s="1"/>
  <c r="F45" i="1"/>
  <c r="F74" i="1"/>
  <c r="K74" i="1" s="1"/>
  <c r="K75" i="1"/>
  <c r="J118" i="1"/>
  <c r="K125" i="1"/>
  <c r="F68" i="1"/>
  <c r="J319" i="1"/>
  <c r="G45" i="1"/>
  <c r="G44" i="1" s="1"/>
  <c r="J75" i="1"/>
  <c r="J249" i="1"/>
  <c r="J334" i="1"/>
  <c r="J320" i="1"/>
  <c r="J250" i="1"/>
  <c r="E30" i="1"/>
  <c r="E14" i="1" s="1"/>
  <c r="J327" i="1"/>
  <c r="E60" i="1"/>
  <c r="F60" i="1"/>
  <c r="E52" i="1"/>
  <c r="G280" i="1"/>
  <c r="G278" i="1"/>
  <c r="F280" i="1"/>
  <c r="F44" i="1" l="1"/>
  <c r="K44" i="1" s="1"/>
  <c r="K45" i="1"/>
  <c r="F32" i="1"/>
  <c r="K280" i="1"/>
  <c r="J117" i="1"/>
  <c r="K124" i="1"/>
  <c r="H123" i="1"/>
  <c r="F52" i="1"/>
  <c r="F51" i="1" s="1"/>
  <c r="F38" i="1"/>
  <c r="J74" i="1"/>
  <c r="J44" i="1"/>
  <c r="J278" i="1"/>
  <c r="J280" i="1"/>
  <c r="E38" i="1"/>
  <c r="J45" i="1"/>
  <c r="F16" i="1"/>
  <c r="F278" i="1"/>
  <c r="K278" i="1" s="1"/>
  <c r="J116" i="1" l="1"/>
  <c r="K123" i="1"/>
  <c r="F22" i="1"/>
  <c r="E22" i="1"/>
  <c r="F30" i="1"/>
  <c r="F29" i="1" s="1"/>
  <c r="K277" i="1"/>
  <c r="J277" i="1"/>
  <c r="J113" i="1" l="1"/>
  <c r="K113" i="1"/>
  <c r="K120" i="1"/>
  <c r="F14" i="1"/>
  <c r="F13" i="1" s="1"/>
  <c r="D56" i="1"/>
  <c r="J112" i="1" l="1"/>
  <c r="K119" i="1"/>
  <c r="D64" i="1"/>
  <c r="D42" i="1" s="1"/>
  <c r="D26" i="1" s="1"/>
  <c r="D254" i="1"/>
  <c r="D255" i="1"/>
  <c r="D250" i="1"/>
  <c r="J111" i="1" l="1"/>
  <c r="K118" i="1"/>
  <c r="D249" i="1"/>
  <c r="D340" i="1"/>
  <c r="D335" i="1"/>
  <c r="D333" i="1"/>
  <c r="D328" i="1"/>
  <c r="D282" i="1"/>
  <c r="D280" i="1"/>
  <c r="D278" i="1"/>
  <c r="D87" i="1"/>
  <c r="D54" i="1"/>
  <c r="D82" i="1"/>
  <c r="D68" i="1" s="1"/>
  <c r="D80" i="1"/>
  <c r="D75" i="1"/>
  <c r="J110" i="1" l="1"/>
  <c r="K117" i="1"/>
  <c r="H116" i="1"/>
  <c r="D45" i="1"/>
  <c r="D81" i="1"/>
  <c r="D32" i="1"/>
  <c r="D327" i="1"/>
  <c r="D334" i="1"/>
  <c r="D34" i="1"/>
  <c r="D50" i="1"/>
  <c r="D44" i="1" s="1"/>
  <c r="D74" i="1"/>
  <c r="D30" i="1"/>
  <c r="D65" i="1"/>
  <c r="D60" i="1"/>
  <c r="D283" i="1"/>
  <c r="D325" i="1"/>
  <c r="D320" i="1"/>
  <c r="J109" i="1" l="1"/>
  <c r="K116" i="1"/>
  <c r="D16" i="1"/>
  <c r="D319" i="1"/>
  <c r="D35" i="1"/>
  <c r="D43" i="1"/>
  <c r="D18" i="1"/>
  <c r="D277" i="1"/>
  <c r="D67" i="1"/>
  <c r="D38" i="1"/>
  <c r="D59" i="1"/>
  <c r="D29" i="1"/>
  <c r="D14" i="1"/>
  <c r="D57" i="1"/>
  <c r="D52" i="1"/>
  <c r="J106" i="1" l="1"/>
  <c r="K112" i="1"/>
  <c r="D37" i="1"/>
  <c r="D51" i="1"/>
  <c r="D22" i="1"/>
  <c r="D13" i="1"/>
  <c r="D27" i="1"/>
  <c r="D19" i="1"/>
  <c r="J105" i="1" l="1"/>
  <c r="K111" i="1"/>
  <c r="D21" i="1"/>
  <c r="J104" i="1" l="1"/>
  <c r="K110" i="1"/>
  <c r="H109" i="1"/>
  <c r="J103" i="1" l="1"/>
  <c r="K109" i="1"/>
  <c r="J102" i="1" l="1"/>
  <c r="K106" i="1"/>
  <c r="K99" i="1" l="1"/>
  <c r="G85" i="1"/>
  <c r="J99" i="1"/>
  <c r="K105" i="1"/>
  <c r="K85" i="1" l="1"/>
  <c r="G63" i="1"/>
  <c r="G71" i="1"/>
  <c r="J85" i="1"/>
  <c r="K98" i="1"/>
  <c r="G84" i="1"/>
  <c r="J98" i="1"/>
  <c r="K104" i="1"/>
  <c r="K97" i="1" l="1"/>
  <c r="G83" i="1"/>
  <c r="J97" i="1"/>
  <c r="G33" i="1"/>
  <c r="J71" i="1"/>
  <c r="K71" i="1"/>
  <c r="G55" i="1"/>
  <c r="J84" i="1"/>
  <c r="K84" i="1"/>
  <c r="G62" i="1"/>
  <c r="G70" i="1"/>
  <c r="G41" i="1"/>
  <c r="K63" i="1"/>
  <c r="J63" i="1"/>
  <c r="K103" i="1"/>
  <c r="H102" i="1"/>
  <c r="K41" i="1" l="1"/>
  <c r="J41" i="1"/>
  <c r="G25" i="1"/>
  <c r="K62" i="1"/>
  <c r="G40" i="1"/>
  <c r="J62" i="1"/>
  <c r="K55" i="1"/>
  <c r="J55" i="1"/>
  <c r="K33" i="1"/>
  <c r="G17" i="1"/>
  <c r="J33" i="1"/>
  <c r="K96" i="1"/>
  <c r="J96" i="1"/>
  <c r="G82" i="1"/>
  <c r="G81" i="1" s="1"/>
  <c r="K83" i="1"/>
  <c r="J83" i="1"/>
  <c r="G61" i="1"/>
  <c r="G69" i="1"/>
  <c r="G54" i="1"/>
  <c r="K70" i="1"/>
  <c r="J70" i="1"/>
  <c r="G32" i="1"/>
  <c r="K102" i="1"/>
  <c r="K32" i="1" l="1"/>
  <c r="J32" i="1"/>
  <c r="G16" i="1"/>
  <c r="G60" i="1"/>
  <c r="G59" i="1" s="1"/>
  <c r="J82" i="1"/>
  <c r="G68" i="1"/>
  <c r="G67" i="1" s="1"/>
  <c r="K82" i="1"/>
  <c r="K17" i="1"/>
  <c r="J17" i="1"/>
  <c r="G24" i="1"/>
  <c r="K40" i="1"/>
  <c r="J40" i="1"/>
  <c r="K25" i="1"/>
  <c r="J25" i="1"/>
  <c r="K69" i="1"/>
  <c r="G31" i="1"/>
  <c r="J69" i="1"/>
  <c r="G53" i="1"/>
  <c r="K54" i="1"/>
  <c r="J54" i="1"/>
  <c r="J61" i="1"/>
  <c r="G39" i="1"/>
  <c r="K61" i="1"/>
  <c r="J95" i="1"/>
  <c r="K95" i="1"/>
  <c r="H85" i="1"/>
  <c r="J39" i="1" l="1"/>
  <c r="G23" i="1"/>
  <c r="K39" i="1"/>
  <c r="K24" i="1"/>
  <c r="J24" i="1"/>
  <c r="J81" i="1"/>
  <c r="K81" i="1"/>
  <c r="G52" i="1"/>
  <c r="G51" i="1" s="1"/>
  <c r="J68" i="1"/>
  <c r="G30" i="1"/>
  <c r="G29" i="1" s="1"/>
  <c r="K68" i="1"/>
  <c r="K53" i="1"/>
  <c r="J53" i="1"/>
  <c r="K31" i="1"/>
  <c r="G15" i="1"/>
  <c r="J31" i="1"/>
  <c r="G38" i="1"/>
  <c r="G37" i="1" s="1"/>
  <c r="K60" i="1"/>
  <c r="J60" i="1"/>
  <c r="J16" i="1"/>
  <c r="K16" i="1"/>
  <c r="H84" i="1"/>
  <c r="H71" i="1"/>
  <c r="H63" i="1"/>
  <c r="H41" i="1" s="1"/>
  <c r="H25" i="1" s="1"/>
  <c r="J38" i="1" l="1"/>
  <c r="G22" i="1"/>
  <c r="G21" i="1" s="1"/>
  <c r="K38" i="1"/>
  <c r="K15" i="1"/>
  <c r="J15" i="1"/>
  <c r="G14" i="1"/>
  <c r="G13" i="1" s="1"/>
  <c r="J30" i="1"/>
  <c r="K30" i="1"/>
  <c r="K67" i="1"/>
  <c r="J67" i="1"/>
  <c r="K59" i="1"/>
  <c r="J59" i="1"/>
  <c r="K52" i="1"/>
  <c r="J52" i="1"/>
  <c r="K23" i="1"/>
  <c r="J23" i="1"/>
  <c r="H83" i="1"/>
  <c r="H17" i="1"/>
  <c r="H55" i="1"/>
  <c r="H62" i="1"/>
  <c r="H40" i="1" s="1"/>
  <c r="H24" i="1" s="1"/>
  <c r="H70" i="1"/>
  <c r="J13" i="1" l="1"/>
  <c r="K13" i="1"/>
  <c r="K51" i="1"/>
  <c r="J51" i="1"/>
  <c r="K29" i="1"/>
  <c r="J29" i="1"/>
  <c r="J22" i="1"/>
  <c r="K22" i="1"/>
  <c r="J14" i="1"/>
  <c r="K14" i="1"/>
  <c r="J37" i="1"/>
  <c r="K37" i="1"/>
  <c r="H16" i="1"/>
  <c r="H54" i="1"/>
  <c r="H69" i="1"/>
  <c r="H61" i="1"/>
  <c r="H39" i="1" s="1"/>
  <c r="H23" i="1" s="1"/>
  <c r="H82" i="1"/>
  <c r="H95" i="1"/>
  <c r="J21" i="1" l="1"/>
  <c r="K21" i="1"/>
  <c r="H68" i="1"/>
  <c r="H60" i="1"/>
  <c r="H81" i="1"/>
  <c r="H15" i="1"/>
  <c r="H53" i="1"/>
  <c r="H59" i="1" l="1"/>
  <c r="H38" i="1"/>
  <c r="H30" i="1"/>
  <c r="I30" i="1" s="1"/>
  <c r="H52" i="1"/>
  <c r="H67" i="1"/>
  <c r="H51" i="1" l="1"/>
  <c r="I51" i="1" s="1"/>
  <c r="I52" i="1"/>
  <c r="H37" i="1"/>
  <c r="H22" i="1"/>
  <c r="H21" i="1" s="1"/>
  <c r="H29" i="1"/>
  <c r="I29" i="1" s="1"/>
  <c r="H14" i="1"/>
  <c r="H13" i="1" l="1"/>
  <c r="I13" i="1" s="1"/>
  <c r="I14" i="1"/>
</calcChain>
</file>

<file path=xl/sharedStrings.xml><?xml version="1.0" encoding="utf-8"?>
<sst xmlns="http://schemas.openxmlformats.org/spreadsheetml/2006/main" count="1019" uniqueCount="77">
  <si>
    <t>Источники финансового обеспечения</t>
  </si>
  <si>
    <t>всего</t>
  </si>
  <si>
    <t>областной бюджет</t>
  </si>
  <si>
    <t>федеральный бюджет (прогнозно)</t>
  </si>
  <si>
    <t>внебюджетные источники (прогнозно)</t>
  </si>
  <si>
    <t>министерство сельского хозяйства  области</t>
  </si>
  <si>
    <t>местные бюджеты (прогнозно)</t>
  </si>
  <si>
    <t>в том числе проектная часть:</t>
  </si>
  <si>
    <t>в том числе по исполнителям:</t>
  </si>
  <si>
    <t>развитие водоснабжения в сельской местности</t>
  </si>
  <si>
    <t>развитие газификации в сельской местности</t>
  </si>
  <si>
    <t>управление ветеринарии Правительства области</t>
  </si>
  <si>
    <t>Подпрограмма 1 "Развитие отраслей агропромышленного комплекса, обеспечивающих ускоренное импортозамещение основных видов сельскохозяйственной продукции, сырья и продовольствия"</t>
  </si>
  <si>
    <t>Подпрограмма 2 "Развитие мелиорации земель сельскохозяйственного назначения Саратовской области"</t>
  </si>
  <si>
    <t>Подпрограмма 3 "Устойчивое развитие сельских территорий Саратовской области"</t>
  </si>
  <si>
    <t>Мероприятие 3.1 "Улучшение жилищных условий граждан, проживающих в сельской местности, в том числе молодых семей и молодых специалистов"</t>
  </si>
  <si>
    <t>Мероприятие 2.1 "Субсидии на возмещение части затрат на гидромелиоративные мероприятия; культуртехнические мероприятия на мелиорированных землях (орошаемых и (или) осушаемых), вовлекаемых в сельскохозяйственный оборот"</t>
  </si>
  <si>
    <t>Мероприятие 3.2 "Грантовая поддержка местных инициатив граждан, проживающих в сельской местности"</t>
  </si>
  <si>
    <t>Подпрограмма 4 "Обеспечение реализации государственной программы Саратовской области "Развитие сельского хозяйства и регулирование рынков сельскохозяйственной продукции, сырья и продовольствия в Саратовской области"</t>
  </si>
  <si>
    <t>Мероприятие 4.2 "Оказание услуг по организации реализации сельскохозяйственной продукции и информационно-консультационному обеспечению агропромышленного комплекса области"</t>
  </si>
  <si>
    <t>Мероприятие 4.1 "Оказание услуг по административно-хозяйственному и архивному обслуживанию органов исполнительной власти области"</t>
  </si>
  <si>
    <t>Мероприятие 4.3 "Проведение выставок, семинаров, конкурсов, презентаций"</t>
  </si>
  <si>
    <t>Мероприятие 4.4 "Разработка приоритетных научных исследований"</t>
  </si>
  <si>
    <t>Мероприятие 4.5 "Модернизация и техническое обеспечение функционирования информационно-технологической инфраструктуры министерства сельского хозяйства области"</t>
  </si>
  <si>
    <t>Мероприятие 4.6 "Оказание ветеринарных услуг и проведение мероприятий по предупреждению и ликвидации болезней животных и их лечению"</t>
  </si>
  <si>
    <t>Ведомственный проект 1.1 "Развитие отраслей агропромышленного комплекса, обеспечивающих ускоренное импортозамещение основных видов сельскохозяйственной продукции, сырья и продовольствия в Саратовской области"</t>
  </si>
  <si>
    <t>Региональный проект 1.1 "Экспорт продукции агропромышленного комплекса"</t>
  </si>
  <si>
    <t>1.1.1 "Оказание несвязанной поддержки сельскохозяйственным товаропроизводителям в области растениеводства"</t>
  </si>
  <si>
    <t>1.1.2 "Повышение продуктивности в молочном скотоводстве"</t>
  </si>
  <si>
    <t>1.1.3 "Возмещение части затрат на приобретение элитных семян"</t>
  </si>
  <si>
    <t>1.1.4 "Возмещение части затрат на закладку и уход за многолетними плодовыми и ягодными насаждениями и виноградниками"</t>
  </si>
  <si>
    <t>1.1.5 "Поддержка племенного животноводства"</t>
  </si>
  <si>
    <t>1.1.6 "Содержание товарного маточного поголовья крупного рогатого скота мясных пород и их помесей"</t>
  </si>
  <si>
    <t>1.1.7 "Возмещение части затрат по наращиванию маточного поголовья овец и коз"</t>
  </si>
  <si>
    <t>1.1.8 "Поддержка производства и реализации тонкорунной и полутонкорунной шерсти"</t>
  </si>
  <si>
    <t>1.1.9 "Поддержка начинающих фермеров"</t>
  </si>
  <si>
    <t>1.1.10 "Развитие семейных животноводческих ферм"</t>
  </si>
  <si>
    <t>1.1.11 "Грантовая поддержка сельскохозяйственных потребительских кооперативов для развития материально-технической базы"</t>
  </si>
  <si>
    <t>1.1.12 "Возмещение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растениеводства"</t>
  </si>
  <si>
    <t>1.1.13 "Возмещение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животноводства"</t>
  </si>
  <si>
    <t>1.1.14 "Возмещение части процентной ставки по долгосрочным, среднесрочным и краткосрочным кредитам, взятым малыми формами хозяйствования"</t>
  </si>
  <si>
    <t>Мероприятие 4.7 "Государственная поддержка кадрового потенциала агропромышленного комплекса Саратовской области"</t>
  </si>
  <si>
    <t>Мероприятие 3.3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дорогами":</t>
  </si>
  <si>
    <t>1.1.1 Реализация мероприятий в области мелиорации земель сельскохозяйственного назначения"</t>
  </si>
  <si>
    <t>Мероприятие 1.1 "Развитие товарной аквакультуры"</t>
  </si>
  <si>
    <t>Мероприятие 1.2 "Развитие птицеводства"</t>
  </si>
  <si>
    <t xml:space="preserve">Мероприятие 1.3 "Возмещение части затрат сельскохозяйственным потребительским кооперативам, связанных с предоставлением услуг по реализации сельскохозяйственной продукции" </t>
  </si>
  <si>
    <t>Мероприятие 1.4 "Проведение противоэпизоотических мероприятий"</t>
  </si>
  <si>
    <t>Контрольное событие 2.1.2 "Культуртехнические мероприятия на мелиорированных землях (орошаемых и (или) осушаемых), вовлекаемых в сельскохозяйственный оборот»</t>
  </si>
  <si>
    <t>Контрольное событие 2.1.1 "Гидромелиоративные мероприятия"</t>
  </si>
  <si>
    <t>Мероприятие 1.5 "Предотвращение заноса и распространения вируса африканской чумы свиней на территории Саратовской области"</t>
  </si>
  <si>
    <t xml:space="preserve">Государственная программа Саратовской области "Развитие сельского хозяйства и регулирование рынков сельскохозяйственной продукции, сырья и продовольствия в Саратовской области" </t>
  </si>
  <si>
    <t>Предусмотрено в пилотной государственной программе</t>
  </si>
  <si>
    <t>Утверждено в законе об областном бюджете на соответствующий год</t>
  </si>
  <si>
    <t>Выделены лимиты бюджетных обязательств за счет средств областного бюджета</t>
  </si>
  <si>
    <t>Процент исполнения</t>
  </si>
  <si>
    <t>Наименование пилотной государственной программы, подпрограммы, проектов (программ), ведомственной целевой программы, мероприятий, контрольных событий</t>
  </si>
  <si>
    <t>Ответственный исполнитель, соисполнитель, участник пилотной государственной программы (соисполнитель подпрограммы), плательщик (далее - исполнитель)</t>
  </si>
  <si>
    <t xml:space="preserve">управление ветеринарии Правительства области
</t>
  </si>
  <si>
    <t>Сведения</t>
  </si>
  <si>
    <t>о расходах на реализацию пилотной государственной программы в соответствии с планом мониторинга</t>
  </si>
  <si>
    <t>государственной программы Саратовской области «Развитие сельского хозяйства и регулирование рынков</t>
  </si>
  <si>
    <t>произведенных за 1 квартал 2019 года за счет соответствующих источников финансового обеспечения</t>
  </si>
  <si>
    <t xml:space="preserve"> сельскохозяйственной продукции, сырья и продовольствия в Саратовской области», </t>
  </si>
  <si>
    <t>(гр. 7 (кассовое исполнение) / гр. 5)</t>
  </si>
  <si>
    <t>(гр. 7 (кассовое исполнение) / гр. 6)</t>
  </si>
  <si>
    <t xml:space="preserve">Мероприятие 1.7 "Возмещение части затрат на уплату процентов по инвестиционным кредитам (займам) в агропромышленном комплексе" </t>
  </si>
  <si>
    <t>в том числе софинансируемые из федерального бюджета</t>
  </si>
  <si>
    <t>в том числе на софинансирование расходных обязательств области</t>
  </si>
  <si>
    <t>фактическое исполнение</t>
  </si>
  <si>
    <t>кассовое исполнение</t>
  </si>
  <si>
    <t xml:space="preserve">Исполнено </t>
  </si>
  <si>
    <t>х</t>
  </si>
  <si>
    <t>(гр. 8 фактическое исполнение) / гр. 4)</t>
  </si>
  <si>
    <t>Приложение к письму министерства                                                                                                                                     сельского хозяйства области</t>
  </si>
  <si>
    <t>от ___ ______ 2019 г. № 01-02-04-_______</t>
  </si>
  <si>
    <t xml:space="preserve">Мероприятие 1.6 "Возмещение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</si>
</sst>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A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Fill="1"/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Protection="1"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left" vertical="center" wrapText="1"/>
    </xf>
    <xf numFmtId="0" fontId="15" fillId="0" borderId="0" xfId="0" applyFont="1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protection locked="0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/>
      <protection locked="0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6" xfId="0" applyFont="1" applyFill="1" applyBorder="1" applyAlignment="1" applyProtection="1">
      <alignment horizontal="left" vertical="center" wrapText="1"/>
      <protection locked="0"/>
    </xf>
    <xf numFmtId="0" fontId="6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Font="1" applyFill="1" applyBorder="1" applyAlignment="1" applyProtection="1">
      <alignment horizontal="center"/>
      <protection locked="0"/>
    </xf>
    <xf numFmtId="0" fontId="0" fillId="0" borderId="4" xfId="0" applyFont="1" applyFill="1" applyBorder="1" applyAlignment="1" applyProtection="1">
      <alignment horizontal="center"/>
      <protection locked="0"/>
    </xf>
    <xf numFmtId="0" fontId="0" fillId="0" borderId="2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4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 applyProtection="1">
      <alignment horizontal="left" wrapText="1"/>
      <protection locked="0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1"/>
  <sheetViews>
    <sheetView tabSelected="1" topLeftCell="A218" zoomScale="90" zoomScaleNormal="90" workbookViewId="0">
      <selection activeCell="A221" sqref="A221:A227"/>
    </sheetView>
  </sheetViews>
  <sheetFormatPr defaultRowHeight="15" x14ac:dyDescent="0.25"/>
  <cols>
    <col min="1" max="1" width="35.42578125" style="3" customWidth="1"/>
    <col min="2" max="2" width="27.85546875" style="3" customWidth="1"/>
    <col min="3" max="3" width="21.28515625" style="3" customWidth="1"/>
    <col min="4" max="4" width="16.7109375" style="11" customWidth="1"/>
    <col min="5" max="5" width="13.42578125" style="12" customWidth="1"/>
    <col min="6" max="6" width="15.140625" style="12" customWidth="1"/>
    <col min="7" max="8" width="12.85546875" style="12" customWidth="1"/>
    <col min="9" max="11" width="13.42578125" style="12" customWidth="1"/>
    <col min="12" max="16384" width="9.140625" style="1"/>
  </cols>
  <sheetData>
    <row r="1" spans="1:11" ht="38.25" customHeight="1" x14ac:dyDescent="0.25">
      <c r="G1" s="47" t="s">
        <v>74</v>
      </c>
      <c r="H1" s="47"/>
      <c r="I1" s="47"/>
      <c r="J1" s="47"/>
      <c r="K1" s="47"/>
    </row>
    <row r="2" spans="1:11" ht="20.25" customHeight="1" x14ac:dyDescent="0.25">
      <c r="G2" s="48" t="s">
        <v>75</v>
      </c>
      <c r="H2" s="48"/>
      <c r="I2" s="48"/>
      <c r="J2" s="48"/>
      <c r="K2" s="48"/>
    </row>
    <row r="3" spans="1:11" ht="20.25" customHeight="1" x14ac:dyDescent="0.25">
      <c r="C3" s="5"/>
      <c r="D3" s="13"/>
    </row>
    <row r="4" spans="1:11" ht="18" customHeight="1" x14ac:dyDescent="0.25">
      <c r="A4" s="49" t="s">
        <v>59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18" customHeight="1" x14ac:dyDescent="0.25">
      <c r="A5" s="49" t="s">
        <v>60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18" customHeight="1" x14ac:dyDescent="0.25">
      <c r="A6" s="50" t="s">
        <v>61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ht="18" customHeight="1" x14ac:dyDescent="0.25">
      <c r="A7" s="51" t="s">
        <v>63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18" customHeight="1" x14ac:dyDescent="0.25">
      <c r="A8" s="50" t="s">
        <v>62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15" customHeight="1" x14ac:dyDescent="0.3">
      <c r="A9" s="6"/>
      <c r="B9" s="8"/>
      <c r="C9" s="8"/>
      <c r="D9" s="14"/>
      <c r="E9" s="15"/>
      <c r="F9" s="15"/>
      <c r="G9" s="15"/>
      <c r="H9" s="15"/>
      <c r="I9" s="15"/>
    </row>
    <row r="10" spans="1:11" ht="29.25" customHeight="1" x14ac:dyDescent="0.25">
      <c r="A10" s="32" t="s">
        <v>56</v>
      </c>
      <c r="B10" s="32" t="s">
        <v>57</v>
      </c>
      <c r="C10" s="52" t="s">
        <v>0</v>
      </c>
      <c r="D10" s="32" t="s">
        <v>52</v>
      </c>
      <c r="E10" s="32" t="s">
        <v>53</v>
      </c>
      <c r="F10" s="32" t="s">
        <v>54</v>
      </c>
      <c r="G10" s="53" t="s">
        <v>71</v>
      </c>
      <c r="H10" s="54"/>
      <c r="I10" s="32" t="s">
        <v>55</v>
      </c>
      <c r="J10" s="32"/>
      <c r="K10" s="32"/>
    </row>
    <row r="11" spans="1:11" ht="72.75" customHeight="1" x14ac:dyDescent="0.25">
      <c r="A11" s="32"/>
      <c r="B11" s="32"/>
      <c r="C11" s="52"/>
      <c r="D11" s="32"/>
      <c r="E11" s="32"/>
      <c r="F11" s="32"/>
      <c r="G11" s="10" t="s">
        <v>70</v>
      </c>
      <c r="H11" s="10" t="s">
        <v>69</v>
      </c>
      <c r="I11" s="9" t="s">
        <v>73</v>
      </c>
      <c r="J11" s="9" t="s">
        <v>64</v>
      </c>
      <c r="K11" s="9" t="s">
        <v>65</v>
      </c>
    </row>
    <row r="12" spans="1:11" ht="17.25" customHeight="1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1" ht="21.75" customHeight="1" x14ac:dyDescent="0.25">
      <c r="A13" s="40" t="s">
        <v>51</v>
      </c>
      <c r="B13" s="29"/>
      <c r="C13" s="2" t="s">
        <v>1</v>
      </c>
      <c r="D13" s="16">
        <f>D14+D16+D18+D19</f>
        <v>2874727.6999999997</v>
      </c>
      <c r="E13" s="16">
        <f>E14+E16</f>
        <v>2772170.3</v>
      </c>
      <c r="F13" s="16">
        <f t="shared" ref="F13:G13" si="0">F14+F16</f>
        <v>2746707</v>
      </c>
      <c r="G13" s="16">
        <f t="shared" si="0"/>
        <v>602491.10000000009</v>
      </c>
      <c r="H13" s="16">
        <f t="shared" ref="H13" si="1">H14+H16+H18+H19</f>
        <v>602491.10000000009</v>
      </c>
      <c r="I13" s="16">
        <f>H13/D13*100</f>
        <v>20.958197188554596</v>
      </c>
      <c r="J13" s="16">
        <f t="shared" ref="J13" si="2">G13/E13*100</f>
        <v>21.733552949470678</v>
      </c>
      <c r="K13" s="16">
        <f t="shared" ref="K13" si="3">G13/F13*100</f>
        <v>21.93503347827053</v>
      </c>
    </row>
    <row r="14" spans="1:11" ht="24.75" customHeight="1" x14ac:dyDescent="0.25">
      <c r="A14" s="41"/>
      <c r="B14" s="30"/>
      <c r="C14" s="2" t="s">
        <v>2</v>
      </c>
      <c r="D14" s="16">
        <f>D30+D45</f>
        <v>614631.30000000005</v>
      </c>
      <c r="E14" s="16">
        <f t="shared" ref="E14:G14" si="4">E30+E45</f>
        <v>610931.30000000005</v>
      </c>
      <c r="F14" s="16">
        <f t="shared" si="4"/>
        <v>585468</v>
      </c>
      <c r="G14" s="16">
        <f t="shared" si="4"/>
        <v>130683.70000000001</v>
      </c>
      <c r="H14" s="16">
        <f t="shared" ref="H14" si="5">H30+H45</f>
        <v>130683.70000000001</v>
      </c>
      <c r="I14" s="16">
        <f t="shared" ref="I14:I75" si="6">H14/D14*100</f>
        <v>21.262129019462563</v>
      </c>
      <c r="J14" s="16">
        <f t="shared" ref="J14:J17" si="7">G14/E14*100</f>
        <v>21.390899435010123</v>
      </c>
      <c r="K14" s="16">
        <f t="shared" ref="K14:K17" si="8">G14/F14*100</f>
        <v>22.321237027472041</v>
      </c>
    </row>
    <row r="15" spans="1:11" ht="60" x14ac:dyDescent="0.25">
      <c r="A15" s="41"/>
      <c r="B15" s="30"/>
      <c r="C15" s="2" t="s">
        <v>67</v>
      </c>
      <c r="D15" s="16">
        <f t="shared" ref="D15:G15" si="9">D31+D46</f>
        <v>214940.80000000005</v>
      </c>
      <c r="E15" s="16">
        <f t="shared" si="9"/>
        <v>214990.80000000005</v>
      </c>
      <c r="F15" s="16">
        <f t="shared" si="9"/>
        <v>214940.80000000005</v>
      </c>
      <c r="G15" s="16">
        <f t="shared" si="9"/>
        <v>57606.9</v>
      </c>
      <c r="H15" s="16">
        <f t="shared" ref="H15" si="10">H31+H46</f>
        <v>57607</v>
      </c>
      <c r="I15" s="16">
        <f t="shared" si="6"/>
        <v>26.80133320430555</v>
      </c>
      <c r="J15" s="16">
        <f t="shared" si="7"/>
        <v>26.795053555780058</v>
      </c>
      <c r="K15" s="16">
        <f t="shared" si="8"/>
        <v>26.801286679867196</v>
      </c>
    </row>
    <row r="16" spans="1:11" ht="30" x14ac:dyDescent="0.25">
      <c r="A16" s="41"/>
      <c r="B16" s="30"/>
      <c r="C16" s="2" t="s">
        <v>3</v>
      </c>
      <c r="D16" s="16">
        <f t="shared" ref="D16:G16" si="11">D32+D47</f>
        <v>2161239</v>
      </c>
      <c r="E16" s="16">
        <f t="shared" si="11"/>
        <v>2161239</v>
      </c>
      <c r="F16" s="16">
        <f t="shared" si="11"/>
        <v>2161239</v>
      </c>
      <c r="G16" s="16">
        <f t="shared" si="11"/>
        <v>471807.4</v>
      </c>
      <c r="H16" s="16">
        <f t="shared" ref="H16" si="12">H32+H47</f>
        <v>471807.4</v>
      </c>
      <c r="I16" s="16">
        <f t="shared" si="6"/>
        <v>21.83041301771808</v>
      </c>
      <c r="J16" s="16">
        <f t="shared" si="7"/>
        <v>21.83041301771808</v>
      </c>
      <c r="K16" s="16">
        <f t="shared" si="8"/>
        <v>21.83041301771808</v>
      </c>
    </row>
    <row r="17" spans="1:11" ht="60" x14ac:dyDescent="0.25">
      <c r="A17" s="41"/>
      <c r="B17" s="30"/>
      <c r="C17" s="2" t="s">
        <v>68</v>
      </c>
      <c r="D17" s="16">
        <f t="shared" ref="D17:G17" si="13">D33+D48</f>
        <v>2161239</v>
      </c>
      <c r="E17" s="16">
        <f t="shared" si="13"/>
        <v>2161239</v>
      </c>
      <c r="F17" s="16">
        <f t="shared" si="13"/>
        <v>2161239</v>
      </c>
      <c r="G17" s="16">
        <f t="shared" si="13"/>
        <v>471807.4</v>
      </c>
      <c r="H17" s="16">
        <f t="shared" ref="H17" si="14">H33+H48</f>
        <v>471807.4</v>
      </c>
      <c r="I17" s="16">
        <f t="shared" si="6"/>
        <v>21.83041301771808</v>
      </c>
      <c r="J17" s="16">
        <f t="shared" si="7"/>
        <v>21.83041301771808</v>
      </c>
      <c r="K17" s="16">
        <f t="shared" si="8"/>
        <v>21.83041301771808</v>
      </c>
    </row>
    <row r="18" spans="1:11" ht="30" x14ac:dyDescent="0.25">
      <c r="A18" s="41"/>
      <c r="B18" s="30"/>
      <c r="C18" s="2" t="s">
        <v>6</v>
      </c>
      <c r="D18" s="16">
        <f t="shared" ref="D18" si="15">D34+D49</f>
        <v>730.30000000000007</v>
      </c>
      <c r="E18" s="16" t="s">
        <v>72</v>
      </c>
      <c r="F18" s="16" t="s">
        <v>72</v>
      </c>
      <c r="G18" s="16" t="s">
        <v>72</v>
      </c>
      <c r="H18" s="16">
        <f t="shared" ref="H18" si="16">H34+H49</f>
        <v>0</v>
      </c>
      <c r="I18" s="16">
        <f t="shared" si="6"/>
        <v>0</v>
      </c>
      <c r="J18" s="16" t="s">
        <v>72</v>
      </c>
      <c r="K18" s="16" t="s">
        <v>72</v>
      </c>
    </row>
    <row r="19" spans="1:11" ht="30" x14ac:dyDescent="0.25">
      <c r="A19" s="41"/>
      <c r="B19" s="31"/>
      <c r="C19" s="2" t="s">
        <v>4</v>
      </c>
      <c r="D19" s="16">
        <f>D35+D50</f>
        <v>98127.1</v>
      </c>
      <c r="E19" s="16" t="s">
        <v>72</v>
      </c>
      <c r="F19" s="16" t="s">
        <v>72</v>
      </c>
      <c r="G19" s="16" t="s">
        <v>72</v>
      </c>
      <c r="H19" s="16">
        <f>H35+H50</f>
        <v>0</v>
      </c>
      <c r="I19" s="16">
        <f t="shared" si="6"/>
        <v>0</v>
      </c>
      <c r="J19" s="16" t="s">
        <v>72</v>
      </c>
      <c r="K19" s="16" t="s">
        <v>72</v>
      </c>
    </row>
    <row r="20" spans="1:11" ht="20.25" customHeight="1" x14ac:dyDescent="0.25">
      <c r="A20" s="41"/>
      <c r="B20" s="26" t="s">
        <v>7</v>
      </c>
      <c r="C20" s="27"/>
      <c r="D20" s="28"/>
      <c r="E20" s="17"/>
      <c r="F20" s="17"/>
      <c r="G20" s="17"/>
      <c r="H20" s="17"/>
      <c r="I20" s="17"/>
      <c r="J20" s="17"/>
      <c r="K20" s="17"/>
    </row>
    <row r="21" spans="1:11" ht="24" customHeight="1" x14ac:dyDescent="0.25">
      <c r="A21" s="41"/>
      <c r="B21" s="37"/>
      <c r="C21" s="2" t="s">
        <v>1</v>
      </c>
      <c r="D21" s="16">
        <f>D22+D24+D26+D27</f>
        <v>1812119.5999999996</v>
      </c>
      <c r="E21" s="16">
        <f>E22+E24</f>
        <v>1731268.8999999997</v>
      </c>
      <c r="F21" s="16">
        <f t="shared" ref="F21" si="17">F22+F24</f>
        <v>1731268.8999999997</v>
      </c>
      <c r="G21" s="16">
        <f t="shared" ref="G21" si="18">G22+G24</f>
        <v>518936.9</v>
      </c>
      <c r="H21" s="16">
        <f t="shared" ref="H21" si="19">H22+H24+H26+H27</f>
        <v>518936.9</v>
      </c>
      <c r="I21" s="16">
        <f t="shared" si="6"/>
        <v>28.63701159680631</v>
      </c>
      <c r="J21" s="16">
        <f t="shared" ref="J21:J25" si="20">G21/E21*100</f>
        <v>29.974367355643029</v>
      </c>
      <c r="K21" s="16">
        <f t="shared" ref="K21:K25" si="21">G21/F21*100</f>
        <v>29.974367355643029</v>
      </c>
    </row>
    <row r="22" spans="1:11" ht="23.25" customHeight="1" x14ac:dyDescent="0.25">
      <c r="A22" s="41"/>
      <c r="B22" s="38"/>
      <c r="C22" s="2" t="s">
        <v>2</v>
      </c>
      <c r="D22" s="16">
        <f t="shared" ref="D22:G22" si="22">D38</f>
        <v>152969.00000000003</v>
      </c>
      <c r="E22" s="16">
        <f t="shared" si="22"/>
        <v>152969.00000000003</v>
      </c>
      <c r="F22" s="16">
        <f t="shared" si="22"/>
        <v>152969.00000000003</v>
      </c>
      <c r="G22" s="16">
        <f t="shared" si="22"/>
        <v>57083</v>
      </c>
      <c r="H22" s="16">
        <f t="shared" ref="H22" si="23">H38</f>
        <v>57083</v>
      </c>
      <c r="I22" s="16">
        <f t="shared" si="6"/>
        <v>37.316711229072553</v>
      </c>
      <c r="J22" s="16">
        <f t="shared" si="20"/>
        <v>37.316711229072553</v>
      </c>
      <c r="K22" s="16">
        <f t="shared" si="21"/>
        <v>37.316711229072553</v>
      </c>
    </row>
    <row r="23" spans="1:11" ht="60" x14ac:dyDescent="0.25">
      <c r="A23" s="41"/>
      <c r="B23" s="38"/>
      <c r="C23" s="2" t="s">
        <v>67</v>
      </c>
      <c r="D23" s="16">
        <f t="shared" ref="D23:G23" si="24">D39</f>
        <v>152969.00000000003</v>
      </c>
      <c r="E23" s="16">
        <f t="shared" si="24"/>
        <v>152969.00000000003</v>
      </c>
      <c r="F23" s="16">
        <f t="shared" si="24"/>
        <v>152969.00000000003</v>
      </c>
      <c r="G23" s="16">
        <f t="shared" si="24"/>
        <v>57083</v>
      </c>
      <c r="H23" s="16">
        <f t="shared" ref="H23" si="25">H39</f>
        <v>57083</v>
      </c>
      <c r="I23" s="16">
        <f t="shared" si="6"/>
        <v>37.316711229072553</v>
      </c>
      <c r="J23" s="16">
        <f t="shared" si="20"/>
        <v>37.316711229072553</v>
      </c>
      <c r="K23" s="16">
        <f t="shared" si="21"/>
        <v>37.316711229072553</v>
      </c>
    </row>
    <row r="24" spans="1:11" ht="30" x14ac:dyDescent="0.25">
      <c r="A24" s="41"/>
      <c r="B24" s="38"/>
      <c r="C24" s="2" t="s">
        <v>3</v>
      </c>
      <c r="D24" s="16">
        <f t="shared" ref="D24:G24" si="26">D40</f>
        <v>1578299.8999999997</v>
      </c>
      <c r="E24" s="16">
        <f t="shared" si="26"/>
        <v>1578299.8999999997</v>
      </c>
      <c r="F24" s="16">
        <f t="shared" si="26"/>
        <v>1578299.8999999997</v>
      </c>
      <c r="G24" s="16">
        <f t="shared" si="26"/>
        <v>461853.9</v>
      </c>
      <c r="H24" s="16">
        <f t="shared" ref="H24" si="27">H40</f>
        <v>461853.9</v>
      </c>
      <c r="I24" s="16">
        <f t="shared" si="6"/>
        <v>29.262746579404848</v>
      </c>
      <c r="J24" s="16">
        <f t="shared" si="20"/>
        <v>29.262746579404848</v>
      </c>
      <c r="K24" s="16">
        <f t="shared" si="21"/>
        <v>29.262746579404848</v>
      </c>
    </row>
    <row r="25" spans="1:11" ht="60" x14ac:dyDescent="0.25">
      <c r="A25" s="41"/>
      <c r="B25" s="38"/>
      <c r="C25" s="2" t="s">
        <v>68</v>
      </c>
      <c r="D25" s="16">
        <f t="shared" ref="D25:G25" si="28">D41</f>
        <v>1578299.8999999997</v>
      </c>
      <c r="E25" s="16">
        <f t="shared" si="28"/>
        <v>1578299.8999999997</v>
      </c>
      <c r="F25" s="16">
        <f t="shared" si="28"/>
        <v>1578299.8999999997</v>
      </c>
      <c r="G25" s="16">
        <f t="shared" si="28"/>
        <v>461853.9</v>
      </c>
      <c r="H25" s="16">
        <f t="shared" ref="H25" si="29">H41</f>
        <v>461853.9</v>
      </c>
      <c r="I25" s="16">
        <f t="shared" si="6"/>
        <v>29.262746579404848</v>
      </c>
      <c r="J25" s="16">
        <f t="shared" si="20"/>
        <v>29.262746579404848</v>
      </c>
      <c r="K25" s="16">
        <f t="shared" si="21"/>
        <v>29.262746579404848</v>
      </c>
    </row>
    <row r="26" spans="1:11" ht="30" customHeight="1" x14ac:dyDescent="0.25">
      <c r="A26" s="41"/>
      <c r="B26" s="38"/>
      <c r="C26" s="2" t="s">
        <v>6</v>
      </c>
      <c r="D26" s="16">
        <f t="shared" ref="D26" si="30">D42</f>
        <v>0</v>
      </c>
      <c r="E26" s="16" t="s">
        <v>72</v>
      </c>
      <c r="F26" s="16" t="s">
        <v>72</v>
      </c>
      <c r="G26" s="16" t="s">
        <v>72</v>
      </c>
      <c r="H26" s="16">
        <f t="shared" ref="H26" si="31">H42</f>
        <v>0</v>
      </c>
      <c r="I26" s="16">
        <v>0</v>
      </c>
      <c r="J26" s="16" t="s">
        <v>72</v>
      </c>
      <c r="K26" s="16" t="s">
        <v>72</v>
      </c>
    </row>
    <row r="27" spans="1:11" ht="27.75" customHeight="1" x14ac:dyDescent="0.25">
      <c r="A27" s="41"/>
      <c r="B27" s="39"/>
      <c r="C27" s="2" t="s">
        <v>4</v>
      </c>
      <c r="D27" s="16">
        <f t="shared" ref="D27" si="32">D43</f>
        <v>80850.7</v>
      </c>
      <c r="E27" s="16" t="s">
        <v>72</v>
      </c>
      <c r="F27" s="16" t="s">
        <v>72</v>
      </c>
      <c r="G27" s="16" t="s">
        <v>72</v>
      </c>
      <c r="H27" s="16">
        <f t="shared" ref="H27" si="33">H43</f>
        <v>0</v>
      </c>
      <c r="I27" s="16">
        <f t="shared" si="6"/>
        <v>0</v>
      </c>
      <c r="J27" s="16" t="s">
        <v>72</v>
      </c>
      <c r="K27" s="16" t="s">
        <v>72</v>
      </c>
    </row>
    <row r="28" spans="1:11" ht="23.25" customHeight="1" x14ac:dyDescent="0.25">
      <c r="A28" s="41"/>
      <c r="B28" s="26" t="s">
        <v>8</v>
      </c>
      <c r="C28" s="27"/>
      <c r="D28" s="28"/>
      <c r="E28" s="17"/>
      <c r="F28" s="17"/>
      <c r="G28" s="17"/>
      <c r="H28" s="17"/>
      <c r="I28" s="17"/>
      <c r="J28" s="17"/>
      <c r="K28" s="17"/>
    </row>
    <row r="29" spans="1:11" ht="18.75" customHeight="1" x14ac:dyDescent="0.25">
      <c r="A29" s="41"/>
      <c r="B29" s="29" t="s">
        <v>5</v>
      </c>
      <c r="C29" s="2" t="s">
        <v>1</v>
      </c>
      <c r="D29" s="16">
        <f>D30+D32+D34+D35</f>
        <v>2556490.5</v>
      </c>
      <c r="E29" s="16">
        <f>E30+E32</f>
        <v>2453933.1</v>
      </c>
      <c r="F29" s="16">
        <f t="shared" ref="F29" si="34">F30+F32</f>
        <v>2444684.7000000002</v>
      </c>
      <c r="G29" s="16">
        <f t="shared" ref="G29" si="35">G30+G32</f>
        <v>541648.70000000007</v>
      </c>
      <c r="H29" s="16">
        <f t="shared" ref="H29" si="36">H30+H32+H34+H35</f>
        <v>541648.70000000007</v>
      </c>
      <c r="I29" s="16">
        <f t="shared" si="6"/>
        <v>21.187197840164089</v>
      </c>
      <c r="J29" s="16">
        <f t="shared" ref="J29:J33" si="37">G29/E29*100</f>
        <v>22.072675901392749</v>
      </c>
      <c r="K29" s="16">
        <f t="shared" ref="K29:K63" si="38">G29/F29*100</f>
        <v>22.156178258897764</v>
      </c>
    </row>
    <row r="30" spans="1:11" ht="23.25" customHeight="1" x14ac:dyDescent="0.25">
      <c r="A30" s="41"/>
      <c r="B30" s="30"/>
      <c r="C30" s="2" t="s">
        <v>2</v>
      </c>
      <c r="D30" s="16">
        <f t="shared" ref="D30:G35" si="39">D278+D68+D250+D328</f>
        <v>296394.10000000003</v>
      </c>
      <c r="E30" s="16">
        <f t="shared" si="39"/>
        <v>292694.10000000003</v>
      </c>
      <c r="F30" s="16">
        <f t="shared" si="39"/>
        <v>283445.70000000007</v>
      </c>
      <c r="G30" s="16">
        <f t="shared" si="39"/>
        <v>69841.3</v>
      </c>
      <c r="H30" s="16">
        <f t="shared" ref="H30" si="40">H278+H68+H250+H328</f>
        <v>69841.3</v>
      </c>
      <c r="I30" s="16">
        <f t="shared" si="6"/>
        <v>23.563660680155238</v>
      </c>
      <c r="J30" s="16">
        <f t="shared" si="37"/>
        <v>23.861533252634747</v>
      </c>
      <c r="K30" s="16">
        <f t="shared" si="38"/>
        <v>24.640098615008093</v>
      </c>
    </row>
    <row r="31" spans="1:11" ht="60" x14ac:dyDescent="0.25">
      <c r="A31" s="41"/>
      <c r="B31" s="30"/>
      <c r="C31" s="2" t="s">
        <v>67</v>
      </c>
      <c r="D31" s="16">
        <f t="shared" si="39"/>
        <v>214940.80000000005</v>
      </c>
      <c r="E31" s="16">
        <f t="shared" si="39"/>
        <v>214990.80000000005</v>
      </c>
      <c r="F31" s="16">
        <f t="shared" si="39"/>
        <v>214940.80000000005</v>
      </c>
      <c r="G31" s="16">
        <f t="shared" si="39"/>
        <v>57606.9</v>
      </c>
      <c r="H31" s="16">
        <v>57607</v>
      </c>
      <c r="I31" s="16">
        <f t="shared" si="6"/>
        <v>26.80133320430555</v>
      </c>
      <c r="J31" s="16">
        <f t="shared" si="37"/>
        <v>26.795053555780058</v>
      </c>
      <c r="K31" s="16">
        <f t="shared" si="38"/>
        <v>26.801286679867196</v>
      </c>
    </row>
    <row r="32" spans="1:11" ht="30" x14ac:dyDescent="0.25">
      <c r="A32" s="41"/>
      <c r="B32" s="30"/>
      <c r="C32" s="2" t="s">
        <v>3</v>
      </c>
      <c r="D32" s="16">
        <f t="shared" si="39"/>
        <v>2161239</v>
      </c>
      <c r="E32" s="16">
        <f t="shared" si="39"/>
        <v>2161239</v>
      </c>
      <c r="F32" s="16">
        <f t="shared" si="39"/>
        <v>2161239</v>
      </c>
      <c r="G32" s="16">
        <f t="shared" si="39"/>
        <v>471807.4</v>
      </c>
      <c r="H32" s="16">
        <v>471807.4</v>
      </c>
      <c r="I32" s="16">
        <f t="shared" si="6"/>
        <v>21.83041301771808</v>
      </c>
      <c r="J32" s="16">
        <f t="shared" si="37"/>
        <v>21.83041301771808</v>
      </c>
      <c r="K32" s="16">
        <f t="shared" si="38"/>
        <v>21.83041301771808</v>
      </c>
    </row>
    <row r="33" spans="1:11" ht="60" x14ac:dyDescent="0.25">
      <c r="A33" s="41"/>
      <c r="B33" s="30"/>
      <c r="C33" s="2" t="s">
        <v>68</v>
      </c>
      <c r="D33" s="16">
        <f t="shared" si="39"/>
        <v>2161239</v>
      </c>
      <c r="E33" s="16">
        <f t="shared" si="39"/>
        <v>2161239</v>
      </c>
      <c r="F33" s="16">
        <f t="shared" si="39"/>
        <v>2161239</v>
      </c>
      <c r="G33" s="16">
        <f t="shared" si="39"/>
        <v>471807.4</v>
      </c>
      <c r="H33" s="16">
        <v>471807.4</v>
      </c>
      <c r="I33" s="16">
        <f t="shared" si="6"/>
        <v>21.83041301771808</v>
      </c>
      <c r="J33" s="16">
        <f t="shared" si="37"/>
        <v>21.83041301771808</v>
      </c>
      <c r="K33" s="16">
        <f t="shared" si="38"/>
        <v>21.83041301771808</v>
      </c>
    </row>
    <row r="34" spans="1:11" ht="30.75" customHeight="1" x14ac:dyDescent="0.25">
      <c r="A34" s="41"/>
      <c r="B34" s="30"/>
      <c r="C34" s="2" t="s">
        <v>6</v>
      </c>
      <c r="D34" s="16">
        <f t="shared" si="39"/>
        <v>730.30000000000007</v>
      </c>
      <c r="E34" s="16" t="s">
        <v>72</v>
      </c>
      <c r="F34" s="16" t="s">
        <v>72</v>
      </c>
      <c r="G34" s="16" t="s">
        <v>72</v>
      </c>
      <c r="H34" s="16">
        <f t="shared" ref="H34" si="41">H282+H72+H254+H332</f>
        <v>0</v>
      </c>
      <c r="I34" s="16">
        <f t="shared" si="6"/>
        <v>0</v>
      </c>
      <c r="J34" s="16" t="s">
        <v>72</v>
      </c>
      <c r="K34" s="16" t="s">
        <v>72</v>
      </c>
    </row>
    <row r="35" spans="1:11" ht="28.5" customHeight="1" x14ac:dyDescent="0.25">
      <c r="A35" s="41"/>
      <c r="B35" s="31"/>
      <c r="C35" s="2" t="s">
        <v>4</v>
      </c>
      <c r="D35" s="16">
        <f t="shared" si="39"/>
        <v>98127.1</v>
      </c>
      <c r="E35" s="16" t="s">
        <v>72</v>
      </c>
      <c r="F35" s="16" t="s">
        <v>72</v>
      </c>
      <c r="G35" s="16" t="s">
        <v>72</v>
      </c>
      <c r="H35" s="16">
        <f t="shared" ref="H35" si="42">H283+H73+H255+H333</f>
        <v>0</v>
      </c>
      <c r="I35" s="16">
        <f t="shared" si="6"/>
        <v>0</v>
      </c>
      <c r="J35" s="16" t="s">
        <v>72</v>
      </c>
      <c r="K35" s="16" t="s">
        <v>72</v>
      </c>
    </row>
    <row r="36" spans="1:11" ht="21" customHeight="1" x14ac:dyDescent="0.25">
      <c r="A36" s="41"/>
      <c r="B36" s="26" t="s">
        <v>7</v>
      </c>
      <c r="C36" s="27"/>
      <c r="D36" s="28"/>
      <c r="E36" s="17"/>
      <c r="F36" s="17"/>
      <c r="G36" s="17"/>
      <c r="H36" s="17"/>
      <c r="I36" s="17"/>
      <c r="J36" s="17"/>
      <c r="K36" s="17"/>
    </row>
    <row r="37" spans="1:11" ht="16.5" customHeight="1" x14ac:dyDescent="0.25">
      <c r="A37" s="41"/>
      <c r="B37" s="29" t="s">
        <v>5</v>
      </c>
      <c r="C37" s="2" t="s">
        <v>1</v>
      </c>
      <c r="D37" s="16">
        <f>D38+D40+D42+D43</f>
        <v>1812119.5999999996</v>
      </c>
      <c r="E37" s="16">
        <f>E38+E40</f>
        <v>1731268.8999999997</v>
      </c>
      <c r="F37" s="16">
        <f t="shared" ref="F37" si="43">F38+F40</f>
        <v>1731268.8999999997</v>
      </c>
      <c r="G37" s="16">
        <f t="shared" ref="G37" si="44">G38+G40</f>
        <v>518936.9</v>
      </c>
      <c r="H37" s="16">
        <f t="shared" ref="H37" si="45">H38+H40+H42+H43</f>
        <v>518936.9</v>
      </c>
      <c r="I37" s="16">
        <f t="shared" si="6"/>
        <v>28.63701159680631</v>
      </c>
      <c r="J37" s="16">
        <f t="shared" ref="J37:J41" si="46">G37/E37*100</f>
        <v>29.974367355643029</v>
      </c>
      <c r="K37" s="16">
        <f t="shared" si="38"/>
        <v>29.974367355643029</v>
      </c>
    </row>
    <row r="38" spans="1:11" ht="18.75" customHeight="1" x14ac:dyDescent="0.25">
      <c r="A38" s="41"/>
      <c r="B38" s="30"/>
      <c r="C38" s="2" t="s">
        <v>2</v>
      </c>
      <c r="D38" s="16">
        <f>D60</f>
        <v>152969.00000000003</v>
      </c>
      <c r="E38" s="16">
        <f t="shared" ref="E38:G38" si="47">E60</f>
        <v>152969.00000000003</v>
      </c>
      <c r="F38" s="16">
        <f t="shared" si="47"/>
        <v>152969.00000000003</v>
      </c>
      <c r="G38" s="16">
        <f t="shared" si="47"/>
        <v>57083</v>
      </c>
      <c r="H38" s="16">
        <f t="shared" ref="H38" si="48">H60</f>
        <v>57083</v>
      </c>
      <c r="I38" s="16">
        <f t="shared" si="6"/>
        <v>37.316711229072553</v>
      </c>
      <c r="J38" s="16">
        <f t="shared" si="46"/>
        <v>37.316711229072553</v>
      </c>
      <c r="K38" s="16">
        <f t="shared" si="38"/>
        <v>37.316711229072553</v>
      </c>
    </row>
    <row r="39" spans="1:11" ht="60" x14ac:dyDescent="0.25">
      <c r="A39" s="41"/>
      <c r="B39" s="30"/>
      <c r="C39" s="2" t="s">
        <v>67</v>
      </c>
      <c r="D39" s="16">
        <f t="shared" ref="D39:G39" si="49">D61</f>
        <v>152969.00000000003</v>
      </c>
      <c r="E39" s="16">
        <f t="shared" si="49"/>
        <v>152969.00000000003</v>
      </c>
      <c r="F39" s="16">
        <f t="shared" si="49"/>
        <v>152969.00000000003</v>
      </c>
      <c r="G39" s="16">
        <f t="shared" si="49"/>
        <v>57083</v>
      </c>
      <c r="H39" s="16">
        <f t="shared" ref="H39" si="50">H61</f>
        <v>57083</v>
      </c>
      <c r="I39" s="16">
        <f t="shared" si="6"/>
        <v>37.316711229072553</v>
      </c>
      <c r="J39" s="16">
        <f t="shared" si="46"/>
        <v>37.316711229072553</v>
      </c>
      <c r="K39" s="16">
        <f t="shared" si="38"/>
        <v>37.316711229072553</v>
      </c>
    </row>
    <row r="40" spans="1:11" ht="30" x14ac:dyDescent="0.25">
      <c r="A40" s="41"/>
      <c r="B40" s="30"/>
      <c r="C40" s="2" t="s">
        <v>3</v>
      </c>
      <c r="D40" s="16">
        <f t="shared" ref="D40:G40" si="51">D62</f>
        <v>1578299.8999999997</v>
      </c>
      <c r="E40" s="16">
        <f t="shared" si="51"/>
        <v>1578299.8999999997</v>
      </c>
      <c r="F40" s="16">
        <f t="shared" si="51"/>
        <v>1578299.8999999997</v>
      </c>
      <c r="G40" s="16">
        <f t="shared" si="51"/>
        <v>461853.9</v>
      </c>
      <c r="H40" s="16">
        <f t="shared" ref="H40" si="52">H62</f>
        <v>461853.9</v>
      </c>
      <c r="I40" s="16">
        <f t="shared" si="6"/>
        <v>29.262746579404848</v>
      </c>
      <c r="J40" s="16">
        <f t="shared" si="46"/>
        <v>29.262746579404848</v>
      </c>
      <c r="K40" s="16">
        <f t="shared" si="38"/>
        <v>29.262746579404848</v>
      </c>
    </row>
    <row r="41" spans="1:11" ht="60" x14ac:dyDescent="0.25">
      <c r="A41" s="41"/>
      <c r="B41" s="30"/>
      <c r="C41" s="2" t="s">
        <v>68</v>
      </c>
      <c r="D41" s="16">
        <f t="shared" ref="D41:G41" si="53">D63</f>
        <v>1578299.8999999997</v>
      </c>
      <c r="E41" s="16">
        <f t="shared" si="53"/>
        <v>1578299.8999999997</v>
      </c>
      <c r="F41" s="16">
        <f t="shared" si="53"/>
        <v>1578299.8999999997</v>
      </c>
      <c r="G41" s="16">
        <f t="shared" si="53"/>
        <v>461853.9</v>
      </c>
      <c r="H41" s="16">
        <f t="shared" ref="H41" si="54">H63</f>
        <v>461853.9</v>
      </c>
      <c r="I41" s="16">
        <f t="shared" si="6"/>
        <v>29.262746579404848</v>
      </c>
      <c r="J41" s="16">
        <f t="shared" si="46"/>
        <v>29.262746579404848</v>
      </c>
      <c r="K41" s="16">
        <f t="shared" si="38"/>
        <v>29.262746579404848</v>
      </c>
    </row>
    <row r="42" spans="1:11" ht="30" x14ac:dyDescent="0.25">
      <c r="A42" s="41"/>
      <c r="B42" s="30"/>
      <c r="C42" s="2" t="s">
        <v>6</v>
      </c>
      <c r="D42" s="16">
        <f t="shared" ref="D42" si="55">D64</f>
        <v>0</v>
      </c>
      <c r="E42" s="16" t="s">
        <v>72</v>
      </c>
      <c r="F42" s="16" t="s">
        <v>72</v>
      </c>
      <c r="G42" s="16" t="s">
        <v>72</v>
      </c>
      <c r="H42" s="16">
        <f t="shared" ref="H42" si="56">H64</f>
        <v>0</v>
      </c>
      <c r="I42" s="16">
        <v>0</v>
      </c>
      <c r="J42" s="16" t="s">
        <v>72</v>
      </c>
      <c r="K42" s="16" t="s">
        <v>72</v>
      </c>
    </row>
    <row r="43" spans="1:11" ht="30" x14ac:dyDescent="0.25">
      <c r="A43" s="41"/>
      <c r="B43" s="31"/>
      <c r="C43" s="2" t="s">
        <v>4</v>
      </c>
      <c r="D43" s="16">
        <f t="shared" ref="D43" si="57">D65</f>
        <v>80850.7</v>
      </c>
      <c r="E43" s="16" t="s">
        <v>72</v>
      </c>
      <c r="F43" s="16" t="s">
        <v>72</v>
      </c>
      <c r="G43" s="16" t="s">
        <v>72</v>
      </c>
      <c r="H43" s="16">
        <f t="shared" ref="H43" si="58">H65</f>
        <v>0</v>
      </c>
      <c r="I43" s="16">
        <f t="shared" si="6"/>
        <v>0</v>
      </c>
      <c r="J43" s="16" t="s">
        <v>72</v>
      </c>
      <c r="K43" s="16" t="s">
        <v>72</v>
      </c>
    </row>
    <row r="44" spans="1:11" ht="15.75" customHeight="1" x14ac:dyDescent="0.25">
      <c r="A44" s="41"/>
      <c r="B44" s="34" t="s">
        <v>11</v>
      </c>
      <c r="C44" s="2" t="s">
        <v>1</v>
      </c>
      <c r="D44" s="16">
        <f>D45+D47+D49+D50</f>
        <v>318237.19999999995</v>
      </c>
      <c r="E44" s="16">
        <f>E45+E47</f>
        <v>318237.19999999995</v>
      </c>
      <c r="F44" s="16">
        <f t="shared" ref="F44" si="59">F45+F47</f>
        <v>302022.3</v>
      </c>
      <c r="G44" s="16">
        <f t="shared" ref="G44" si="60">G45+G47</f>
        <v>60842.400000000001</v>
      </c>
      <c r="H44" s="16">
        <f t="shared" ref="H44" si="61">H45+H47+H49+H50</f>
        <v>60842.400000000001</v>
      </c>
      <c r="I44" s="16">
        <f t="shared" si="6"/>
        <v>19.118569419288509</v>
      </c>
      <c r="J44" s="16">
        <f t="shared" ref="J44:J55" si="62">G44/E44*100</f>
        <v>19.118569419288509</v>
      </c>
      <c r="K44" s="16">
        <f t="shared" si="38"/>
        <v>20.145002537892072</v>
      </c>
    </row>
    <row r="45" spans="1:11" ht="15.75" x14ac:dyDescent="0.25">
      <c r="A45" s="41"/>
      <c r="B45" s="35"/>
      <c r="C45" s="2" t="s">
        <v>2</v>
      </c>
      <c r="D45" s="16">
        <f t="shared" ref="D45:G48" si="63">D75+D335</f>
        <v>318237.19999999995</v>
      </c>
      <c r="E45" s="16">
        <f t="shared" si="63"/>
        <v>318237.19999999995</v>
      </c>
      <c r="F45" s="16">
        <f t="shared" si="63"/>
        <v>302022.3</v>
      </c>
      <c r="G45" s="16">
        <f t="shared" si="63"/>
        <v>60842.400000000001</v>
      </c>
      <c r="H45" s="16">
        <f t="shared" ref="H45" si="64">H75+H335</f>
        <v>60842.400000000001</v>
      </c>
      <c r="I45" s="16">
        <f t="shared" si="6"/>
        <v>19.118569419288509</v>
      </c>
      <c r="J45" s="16">
        <f t="shared" si="62"/>
        <v>19.118569419288509</v>
      </c>
      <c r="K45" s="16">
        <f t="shared" si="38"/>
        <v>20.145002537892072</v>
      </c>
    </row>
    <row r="46" spans="1:11" ht="60" x14ac:dyDescent="0.25">
      <c r="A46" s="41"/>
      <c r="B46" s="35"/>
      <c r="C46" s="2" t="s">
        <v>67</v>
      </c>
      <c r="D46" s="16">
        <f t="shared" si="63"/>
        <v>0</v>
      </c>
      <c r="E46" s="16">
        <f t="shared" si="63"/>
        <v>0</v>
      </c>
      <c r="F46" s="16">
        <f t="shared" si="63"/>
        <v>0</v>
      </c>
      <c r="G46" s="16">
        <f t="shared" si="63"/>
        <v>0</v>
      </c>
      <c r="H46" s="16">
        <f t="shared" ref="H46" si="65">H76+H336</f>
        <v>0</v>
      </c>
      <c r="I46" s="16">
        <v>0</v>
      </c>
      <c r="J46" s="16">
        <f t="shared" ref="J46:J48" si="66">J76+J336</f>
        <v>0</v>
      </c>
      <c r="K46" s="16">
        <v>0</v>
      </c>
    </row>
    <row r="47" spans="1:11" ht="30" x14ac:dyDescent="0.25">
      <c r="A47" s="41"/>
      <c r="B47" s="35"/>
      <c r="C47" s="2" t="s">
        <v>3</v>
      </c>
      <c r="D47" s="16">
        <f t="shared" si="63"/>
        <v>0</v>
      </c>
      <c r="E47" s="16">
        <f t="shared" si="63"/>
        <v>0</v>
      </c>
      <c r="F47" s="16">
        <f t="shared" si="63"/>
        <v>0</v>
      </c>
      <c r="G47" s="16">
        <f t="shared" si="63"/>
        <v>0</v>
      </c>
      <c r="H47" s="16">
        <f t="shared" ref="H47" si="67">H77+H337</f>
        <v>0</v>
      </c>
      <c r="I47" s="16">
        <v>0</v>
      </c>
      <c r="J47" s="16">
        <f t="shared" si="66"/>
        <v>0</v>
      </c>
      <c r="K47" s="16">
        <v>0</v>
      </c>
    </row>
    <row r="48" spans="1:11" ht="60" x14ac:dyDescent="0.25">
      <c r="A48" s="41"/>
      <c r="B48" s="35"/>
      <c r="C48" s="2" t="s">
        <v>68</v>
      </c>
      <c r="D48" s="16">
        <f t="shared" si="63"/>
        <v>0</v>
      </c>
      <c r="E48" s="16">
        <f t="shared" si="63"/>
        <v>0</v>
      </c>
      <c r="F48" s="16">
        <f t="shared" si="63"/>
        <v>0</v>
      </c>
      <c r="G48" s="16">
        <f t="shared" si="63"/>
        <v>0</v>
      </c>
      <c r="H48" s="16">
        <f t="shared" ref="H48" si="68">H78+H338</f>
        <v>0</v>
      </c>
      <c r="I48" s="16">
        <v>0</v>
      </c>
      <c r="J48" s="16">
        <f t="shared" si="66"/>
        <v>0</v>
      </c>
      <c r="K48" s="16">
        <v>0</v>
      </c>
    </row>
    <row r="49" spans="1:11" ht="30" x14ac:dyDescent="0.25">
      <c r="A49" s="41"/>
      <c r="B49" s="35"/>
      <c r="C49" s="2" t="s">
        <v>6</v>
      </c>
      <c r="D49" s="16">
        <f t="shared" ref="D49" si="69">D79</f>
        <v>0</v>
      </c>
      <c r="E49" s="16" t="s">
        <v>72</v>
      </c>
      <c r="F49" s="16" t="s">
        <v>72</v>
      </c>
      <c r="G49" s="16" t="s">
        <v>72</v>
      </c>
      <c r="H49" s="16">
        <f t="shared" ref="H49" si="70">H79</f>
        <v>0</v>
      </c>
      <c r="I49" s="16">
        <v>0</v>
      </c>
      <c r="J49" s="16" t="s">
        <v>72</v>
      </c>
      <c r="K49" s="16" t="s">
        <v>72</v>
      </c>
    </row>
    <row r="50" spans="1:11" ht="30" x14ac:dyDescent="0.25">
      <c r="A50" s="41"/>
      <c r="B50" s="36"/>
      <c r="C50" s="2" t="s">
        <v>4</v>
      </c>
      <c r="D50" s="16">
        <f t="shared" ref="D50" si="71">D80+D340</f>
        <v>0</v>
      </c>
      <c r="E50" s="16" t="s">
        <v>72</v>
      </c>
      <c r="F50" s="16" t="s">
        <v>72</v>
      </c>
      <c r="G50" s="16" t="s">
        <v>72</v>
      </c>
      <c r="H50" s="16">
        <f t="shared" ref="H50" si="72">H80+H340</f>
        <v>0</v>
      </c>
      <c r="I50" s="16">
        <v>0</v>
      </c>
      <c r="J50" s="16" t="s">
        <v>72</v>
      </c>
      <c r="K50" s="16" t="s">
        <v>72</v>
      </c>
    </row>
    <row r="51" spans="1:11" ht="20.25" customHeight="1" x14ac:dyDescent="0.25">
      <c r="A51" s="23" t="s">
        <v>12</v>
      </c>
      <c r="B51" s="25"/>
      <c r="C51" s="2" t="s">
        <v>1</v>
      </c>
      <c r="D51" s="16">
        <f>D52+D54+D56+D57</f>
        <v>1969925.3999999997</v>
      </c>
      <c r="E51" s="16">
        <f>E52+E54</f>
        <v>1887424.6999999997</v>
      </c>
      <c r="F51" s="16">
        <f t="shared" ref="F51" si="73">F52+F54</f>
        <v>1883829.3999999997</v>
      </c>
      <c r="G51" s="16">
        <f t="shared" ref="G51" si="74">G52+G54</f>
        <v>529414.30000000005</v>
      </c>
      <c r="H51" s="16">
        <f t="shared" ref="H51" si="75">H52+H54+H56+H57</f>
        <v>529414.30000000005</v>
      </c>
      <c r="I51" s="16">
        <f t="shared" si="6"/>
        <v>26.874840032013402</v>
      </c>
      <c r="J51" s="16">
        <f t="shared" si="62"/>
        <v>28.049558745310481</v>
      </c>
      <c r="K51" s="16">
        <f t="shared" si="38"/>
        <v>28.103091500748427</v>
      </c>
    </row>
    <row r="52" spans="1:11" ht="20.25" customHeight="1" x14ac:dyDescent="0.25">
      <c r="A52" s="23"/>
      <c r="B52" s="25"/>
      <c r="C52" s="2" t="s">
        <v>2</v>
      </c>
      <c r="D52" s="16">
        <f t="shared" ref="D52:G52" si="76">D68+D75</f>
        <v>168774.80000000002</v>
      </c>
      <c r="E52" s="16">
        <f t="shared" si="76"/>
        <v>167124.80000000002</v>
      </c>
      <c r="F52" s="16">
        <f t="shared" si="76"/>
        <v>163529.50000000003</v>
      </c>
      <c r="G52" s="16">
        <f t="shared" si="76"/>
        <v>57606.9</v>
      </c>
      <c r="H52" s="16">
        <f t="shared" ref="H52" si="77">H68+H75</f>
        <v>57606.9</v>
      </c>
      <c r="I52" s="16">
        <f t="shared" si="6"/>
        <v>34.132406022700067</v>
      </c>
      <c r="J52" s="16">
        <f t="shared" si="62"/>
        <v>34.469390539285612</v>
      </c>
      <c r="K52" s="16">
        <f t="shared" si="38"/>
        <v>35.227221999700355</v>
      </c>
    </row>
    <row r="53" spans="1:11" ht="60" x14ac:dyDescent="0.25">
      <c r="A53" s="23"/>
      <c r="B53" s="25"/>
      <c r="C53" s="2" t="s">
        <v>67</v>
      </c>
      <c r="D53" s="16">
        <f t="shared" ref="D53:G53" si="78">D69+D76</f>
        <v>160442.70000000004</v>
      </c>
      <c r="E53" s="16">
        <f t="shared" si="78"/>
        <v>160492.70000000004</v>
      </c>
      <c r="F53" s="16">
        <f t="shared" si="78"/>
        <v>160442.70000000004</v>
      </c>
      <c r="G53" s="16">
        <f t="shared" si="78"/>
        <v>57606.9</v>
      </c>
      <c r="H53" s="16">
        <f t="shared" ref="H53" si="79">H69+H76</f>
        <v>57606.9</v>
      </c>
      <c r="I53" s="16">
        <f t="shared" si="6"/>
        <v>35.904967941825952</v>
      </c>
      <c r="J53" s="16">
        <f t="shared" si="62"/>
        <v>35.893782084792633</v>
      </c>
      <c r="K53" s="16">
        <f t="shared" si="38"/>
        <v>35.904967941825952</v>
      </c>
    </row>
    <row r="54" spans="1:11" ht="25.5" customHeight="1" x14ac:dyDescent="0.25">
      <c r="A54" s="23"/>
      <c r="B54" s="25"/>
      <c r="C54" s="2" t="s">
        <v>3</v>
      </c>
      <c r="D54" s="16">
        <f t="shared" ref="D54:G54" si="80">D70+D77</f>
        <v>1720299.8999999997</v>
      </c>
      <c r="E54" s="16">
        <f t="shared" si="80"/>
        <v>1720299.8999999997</v>
      </c>
      <c r="F54" s="16">
        <f t="shared" si="80"/>
        <v>1720299.8999999997</v>
      </c>
      <c r="G54" s="16">
        <f t="shared" si="80"/>
        <v>471807.4</v>
      </c>
      <c r="H54" s="16">
        <f t="shared" ref="H54" si="81">H70+H77</f>
        <v>471807.4</v>
      </c>
      <c r="I54" s="16">
        <f t="shared" si="6"/>
        <v>27.425880801364933</v>
      </c>
      <c r="J54" s="16">
        <f t="shared" si="62"/>
        <v>27.425880801364933</v>
      </c>
      <c r="K54" s="16">
        <f t="shared" si="38"/>
        <v>27.425880801364933</v>
      </c>
    </row>
    <row r="55" spans="1:11" ht="60" x14ac:dyDescent="0.25">
      <c r="A55" s="23"/>
      <c r="B55" s="25"/>
      <c r="C55" s="2" t="s">
        <v>68</v>
      </c>
      <c r="D55" s="16">
        <f t="shared" ref="D55:G55" si="82">D71+D78</f>
        <v>1720299.8999999997</v>
      </c>
      <c r="E55" s="16">
        <f t="shared" si="82"/>
        <v>1720299.8999999997</v>
      </c>
      <c r="F55" s="16">
        <f t="shared" si="82"/>
        <v>1720299.8999999997</v>
      </c>
      <c r="G55" s="16">
        <f t="shared" si="82"/>
        <v>471807.4</v>
      </c>
      <c r="H55" s="16">
        <f t="shared" ref="H55" si="83">H71+H78</f>
        <v>471807.4</v>
      </c>
      <c r="I55" s="16">
        <f t="shared" si="6"/>
        <v>27.425880801364933</v>
      </c>
      <c r="J55" s="16">
        <f t="shared" si="62"/>
        <v>27.425880801364933</v>
      </c>
      <c r="K55" s="16">
        <f t="shared" si="38"/>
        <v>27.425880801364933</v>
      </c>
    </row>
    <row r="56" spans="1:11" ht="30" x14ac:dyDescent="0.25">
      <c r="A56" s="23"/>
      <c r="B56" s="25"/>
      <c r="C56" s="2" t="s">
        <v>6</v>
      </c>
      <c r="D56" s="16">
        <f t="shared" ref="D56" si="84">D72+D79</f>
        <v>0</v>
      </c>
      <c r="E56" s="16" t="s">
        <v>72</v>
      </c>
      <c r="F56" s="16" t="s">
        <v>72</v>
      </c>
      <c r="G56" s="16" t="s">
        <v>72</v>
      </c>
      <c r="H56" s="16">
        <f t="shared" ref="H56" si="85">H72+H79</f>
        <v>0</v>
      </c>
      <c r="I56" s="16">
        <v>0</v>
      </c>
      <c r="J56" s="16" t="s">
        <v>72</v>
      </c>
      <c r="K56" s="16" t="s">
        <v>72</v>
      </c>
    </row>
    <row r="57" spans="1:11" ht="26.25" customHeight="1" x14ac:dyDescent="0.25">
      <c r="A57" s="23"/>
      <c r="B57" s="25"/>
      <c r="C57" s="2" t="s">
        <v>4</v>
      </c>
      <c r="D57" s="16">
        <f>D73+D80</f>
        <v>80850.7</v>
      </c>
      <c r="E57" s="16" t="s">
        <v>72</v>
      </c>
      <c r="F57" s="16" t="s">
        <v>72</v>
      </c>
      <c r="G57" s="16" t="s">
        <v>72</v>
      </c>
      <c r="H57" s="16">
        <f t="shared" ref="H57" si="86">H73+H80</f>
        <v>0</v>
      </c>
      <c r="I57" s="16">
        <f t="shared" si="6"/>
        <v>0</v>
      </c>
      <c r="J57" s="16" t="s">
        <v>72</v>
      </c>
      <c r="K57" s="16" t="s">
        <v>72</v>
      </c>
    </row>
    <row r="58" spans="1:11" ht="18" customHeight="1" x14ac:dyDescent="0.25">
      <c r="A58" s="23"/>
      <c r="B58" s="33" t="s">
        <v>7</v>
      </c>
      <c r="C58" s="33"/>
      <c r="D58" s="33"/>
      <c r="E58" s="17"/>
      <c r="F58" s="17"/>
      <c r="G58" s="17"/>
      <c r="H58" s="17"/>
      <c r="I58" s="16"/>
      <c r="J58" s="17"/>
      <c r="K58" s="16"/>
    </row>
    <row r="59" spans="1:11" ht="16.5" customHeight="1" x14ac:dyDescent="0.25">
      <c r="A59" s="23"/>
      <c r="B59" s="43"/>
      <c r="C59" s="2" t="s">
        <v>1</v>
      </c>
      <c r="D59" s="16">
        <f>D60+D62+D64+D65</f>
        <v>1812119.5999999996</v>
      </c>
      <c r="E59" s="16">
        <f>E60+E62</f>
        <v>1731268.8999999997</v>
      </c>
      <c r="F59" s="16">
        <f t="shared" ref="F59" si="87">F60+F62</f>
        <v>1731268.8999999997</v>
      </c>
      <c r="G59" s="16">
        <f t="shared" ref="G59" si="88">G60+G62</f>
        <v>518936.9</v>
      </c>
      <c r="H59" s="16">
        <f t="shared" ref="H59" si="89">H60+H62+H64+H65</f>
        <v>518936.9</v>
      </c>
      <c r="I59" s="16">
        <f t="shared" si="6"/>
        <v>28.63701159680631</v>
      </c>
      <c r="J59" s="16">
        <f t="shared" ref="J59:J63" si="90">G59/E59*100</f>
        <v>29.974367355643029</v>
      </c>
      <c r="K59" s="16">
        <f t="shared" si="38"/>
        <v>29.974367355643029</v>
      </c>
    </row>
    <row r="60" spans="1:11" ht="15" customHeight="1" x14ac:dyDescent="0.25">
      <c r="A60" s="23"/>
      <c r="B60" s="43"/>
      <c r="C60" s="2" t="s">
        <v>2</v>
      </c>
      <c r="D60" s="16">
        <f>D82+D187</f>
        <v>152969.00000000003</v>
      </c>
      <c r="E60" s="16">
        <f t="shared" ref="E60:G60" si="91">E82+E187</f>
        <v>152969.00000000003</v>
      </c>
      <c r="F60" s="16">
        <f t="shared" si="91"/>
        <v>152969.00000000003</v>
      </c>
      <c r="G60" s="16">
        <f t="shared" si="91"/>
        <v>57083</v>
      </c>
      <c r="H60" s="16">
        <f t="shared" ref="H60" si="92">H82+H187</f>
        <v>57083</v>
      </c>
      <c r="I60" s="16">
        <f t="shared" si="6"/>
        <v>37.316711229072553</v>
      </c>
      <c r="J60" s="16">
        <f t="shared" si="90"/>
        <v>37.316711229072553</v>
      </c>
      <c r="K60" s="16">
        <f t="shared" si="38"/>
        <v>37.316711229072553</v>
      </c>
    </row>
    <row r="61" spans="1:11" ht="60" x14ac:dyDescent="0.25">
      <c r="A61" s="23"/>
      <c r="B61" s="43"/>
      <c r="C61" s="2" t="s">
        <v>67</v>
      </c>
      <c r="D61" s="16">
        <f t="shared" ref="D61:G61" si="93">D83+D188</f>
        <v>152969.00000000003</v>
      </c>
      <c r="E61" s="16">
        <f t="shared" si="93"/>
        <v>152969.00000000003</v>
      </c>
      <c r="F61" s="16">
        <f t="shared" si="93"/>
        <v>152969.00000000003</v>
      </c>
      <c r="G61" s="16">
        <f t="shared" si="93"/>
        <v>57083</v>
      </c>
      <c r="H61" s="16">
        <f t="shared" ref="H61" si="94">H83+H188</f>
        <v>57083</v>
      </c>
      <c r="I61" s="16">
        <f t="shared" si="6"/>
        <v>37.316711229072553</v>
      </c>
      <c r="J61" s="16">
        <f t="shared" si="90"/>
        <v>37.316711229072553</v>
      </c>
      <c r="K61" s="16">
        <f t="shared" si="38"/>
        <v>37.316711229072553</v>
      </c>
    </row>
    <row r="62" spans="1:11" ht="30" customHeight="1" x14ac:dyDescent="0.25">
      <c r="A62" s="23"/>
      <c r="B62" s="43"/>
      <c r="C62" s="2" t="s">
        <v>3</v>
      </c>
      <c r="D62" s="16">
        <f t="shared" ref="D62:G62" si="95">D84+D189</f>
        <v>1578299.8999999997</v>
      </c>
      <c r="E62" s="16">
        <f t="shared" si="95"/>
        <v>1578299.8999999997</v>
      </c>
      <c r="F62" s="16">
        <f t="shared" si="95"/>
        <v>1578299.8999999997</v>
      </c>
      <c r="G62" s="16">
        <f t="shared" si="95"/>
        <v>461853.9</v>
      </c>
      <c r="H62" s="16">
        <f t="shared" ref="H62" si="96">H84+H189</f>
        <v>461853.9</v>
      </c>
      <c r="I62" s="16">
        <f t="shared" si="6"/>
        <v>29.262746579404848</v>
      </c>
      <c r="J62" s="16">
        <f t="shared" si="90"/>
        <v>29.262746579404848</v>
      </c>
      <c r="K62" s="16">
        <f t="shared" si="38"/>
        <v>29.262746579404848</v>
      </c>
    </row>
    <row r="63" spans="1:11" ht="60" x14ac:dyDescent="0.25">
      <c r="A63" s="23"/>
      <c r="B63" s="43"/>
      <c r="C63" s="2" t="s">
        <v>68</v>
      </c>
      <c r="D63" s="16">
        <f t="shared" ref="D63:G63" si="97">D85+D190</f>
        <v>1578299.8999999997</v>
      </c>
      <c r="E63" s="16">
        <f t="shared" si="97"/>
        <v>1578299.8999999997</v>
      </c>
      <c r="F63" s="16">
        <f t="shared" si="97"/>
        <v>1578299.8999999997</v>
      </c>
      <c r="G63" s="16">
        <f t="shared" si="97"/>
        <v>461853.9</v>
      </c>
      <c r="H63" s="16">
        <f t="shared" ref="H63" si="98">H85+H190</f>
        <v>461853.9</v>
      </c>
      <c r="I63" s="16">
        <f t="shared" si="6"/>
        <v>29.262746579404848</v>
      </c>
      <c r="J63" s="16">
        <f t="shared" si="90"/>
        <v>29.262746579404848</v>
      </c>
      <c r="K63" s="16">
        <f t="shared" si="38"/>
        <v>29.262746579404848</v>
      </c>
    </row>
    <row r="64" spans="1:11" ht="27.75" customHeight="1" x14ac:dyDescent="0.25">
      <c r="A64" s="23"/>
      <c r="B64" s="43"/>
      <c r="C64" s="2" t="s">
        <v>6</v>
      </c>
      <c r="D64" s="16">
        <f t="shared" ref="D64" si="99">D86+D191</f>
        <v>0</v>
      </c>
      <c r="E64" s="16" t="s">
        <v>72</v>
      </c>
      <c r="F64" s="16" t="s">
        <v>72</v>
      </c>
      <c r="G64" s="16" t="s">
        <v>72</v>
      </c>
      <c r="H64" s="16">
        <f t="shared" ref="H64" si="100">H86+H191</f>
        <v>0</v>
      </c>
      <c r="I64" s="16">
        <v>0</v>
      </c>
      <c r="J64" s="16" t="s">
        <v>72</v>
      </c>
      <c r="K64" s="16" t="s">
        <v>72</v>
      </c>
    </row>
    <row r="65" spans="1:11" ht="26.25" customHeight="1" x14ac:dyDescent="0.25">
      <c r="A65" s="23"/>
      <c r="B65" s="43"/>
      <c r="C65" s="2" t="s">
        <v>4</v>
      </c>
      <c r="D65" s="16">
        <f t="shared" ref="D65" si="101">D87+D192</f>
        <v>80850.7</v>
      </c>
      <c r="E65" s="16" t="s">
        <v>72</v>
      </c>
      <c r="F65" s="16" t="s">
        <v>72</v>
      </c>
      <c r="G65" s="16" t="s">
        <v>72</v>
      </c>
      <c r="H65" s="16">
        <f t="shared" ref="H65" si="102">H87+H192</f>
        <v>0</v>
      </c>
      <c r="I65" s="16">
        <f t="shared" si="6"/>
        <v>0</v>
      </c>
      <c r="J65" s="16" t="s">
        <v>72</v>
      </c>
      <c r="K65" s="16" t="s">
        <v>72</v>
      </c>
    </row>
    <row r="66" spans="1:11" ht="19.5" customHeight="1" x14ac:dyDescent="0.25">
      <c r="A66" s="23"/>
      <c r="B66" s="42" t="s">
        <v>8</v>
      </c>
      <c r="C66" s="42"/>
      <c r="D66" s="42"/>
      <c r="E66" s="17"/>
      <c r="F66" s="17"/>
      <c r="G66" s="17"/>
      <c r="H66" s="17"/>
      <c r="I66" s="16"/>
      <c r="J66" s="17"/>
      <c r="K66" s="17"/>
    </row>
    <row r="67" spans="1:11" ht="22.5" customHeight="1" x14ac:dyDescent="0.25">
      <c r="A67" s="23"/>
      <c r="B67" s="22" t="s">
        <v>5</v>
      </c>
      <c r="C67" s="2" t="s">
        <v>1</v>
      </c>
      <c r="D67" s="16">
        <f>D68+D70+D72+D73</f>
        <v>1969251.8999999997</v>
      </c>
      <c r="E67" s="16">
        <f>E68+E70</f>
        <v>1886751.1999999997</v>
      </c>
      <c r="F67" s="16">
        <f t="shared" ref="F67" si="103">F68+F70</f>
        <v>1883492.5999999996</v>
      </c>
      <c r="G67" s="16">
        <f t="shared" ref="G67" si="104">G68+G70</f>
        <v>529414.30000000005</v>
      </c>
      <c r="H67" s="16">
        <f t="shared" ref="H67" si="105">H68+H70+H72+H73</f>
        <v>529414.30000000005</v>
      </c>
      <c r="I67" s="16">
        <f t="shared" si="6"/>
        <v>26.884031443615726</v>
      </c>
      <c r="J67" s="16">
        <f t="shared" ref="J67:J71" si="106">G67/E67*100</f>
        <v>28.059571394468975</v>
      </c>
      <c r="K67" s="16">
        <f t="shared" ref="K67:K99" si="107">G67/F67*100</f>
        <v>28.108116803856841</v>
      </c>
    </row>
    <row r="68" spans="1:11" ht="18.75" customHeight="1" x14ac:dyDescent="0.25">
      <c r="A68" s="23"/>
      <c r="B68" s="22"/>
      <c r="C68" s="2" t="s">
        <v>2</v>
      </c>
      <c r="D68" s="16">
        <f>D187+D82+D201+D208+D215+D243+D236</f>
        <v>168101.30000000002</v>
      </c>
      <c r="E68" s="16">
        <f t="shared" ref="E68:G68" si="108">E187+E82+E201+E208+E215+E243+E236</f>
        <v>166451.30000000002</v>
      </c>
      <c r="F68" s="16">
        <f t="shared" si="108"/>
        <v>163192.70000000004</v>
      </c>
      <c r="G68" s="16">
        <f t="shared" si="108"/>
        <v>57606.9</v>
      </c>
      <c r="H68" s="16">
        <f t="shared" ref="H68" si="109">H187+H82+H201+H208+H215+H243+H236</f>
        <v>57606.9</v>
      </c>
      <c r="I68" s="16">
        <f t="shared" si="6"/>
        <v>34.26915794226457</v>
      </c>
      <c r="J68" s="16">
        <f t="shared" si="106"/>
        <v>34.608861570921945</v>
      </c>
      <c r="K68" s="16">
        <f t="shared" si="107"/>
        <v>35.299924567704302</v>
      </c>
    </row>
    <row r="69" spans="1:11" ht="60" x14ac:dyDescent="0.25">
      <c r="A69" s="23"/>
      <c r="B69" s="22"/>
      <c r="C69" s="2" t="s">
        <v>67</v>
      </c>
      <c r="D69" s="16">
        <f t="shared" ref="D69:G69" si="110">D188+D83+D202+D209+D216+D244+D237</f>
        <v>160442.70000000004</v>
      </c>
      <c r="E69" s="16">
        <f t="shared" si="110"/>
        <v>160492.70000000004</v>
      </c>
      <c r="F69" s="16">
        <f t="shared" si="110"/>
        <v>160442.70000000004</v>
      </c>
      <c r="G69" s="16">
        <f t="shared" si="110"/>
        <v>57606.9</v>
      </c>
      <c r="H69" s="16">
        <f t="shared" ref="H69" si="111">H188+H83+H202+H209+H216+H244+H237</f>
        <v>57606.9</v>
      </c>
      <c r="I69" s="16">
        <f t="shared" si="6"/>
        <v>35.904967941825952</v>
      </c>
      <c r="J69" s="16">
        <f t="shared" si="106"/>
        <v>35.893782084792633</v>
      </c>
      <c r="K69" s="16">
        <f t="shared" si="107"/>
        <v>35.904967941825952</v>
      </c>
    </row>
    <row r="70" spans="1:11" ht="30" x14ac:dyDescent="0.25">
      <c r="A70" s="23"/>
      <c r="B70" s="22"/>
      <c r="C70" s="2" t="s">
        <v>3</v>
      </c>
      <c r="D70" s="16">
        <f t="shared" ref="D70:G70" si="112">D189+D84+D203+D210+D217+D245+D238</f>
        <v>1720299.8999999997</v>
      </c>
      <c r="E70" s="16">
        <f t="shared" si="112"/>
        <v>1720299.8999999997</v>
      </c>
      <c r="F70" s="16">
        <f t="shared" si="112"/>
        <v>1720299.8999999997</v>
      </c>
      <c r="G70" s="16">
        <f t="shared" si="112"/>
        <v>471807.4</v>
      </c>
      <c r="H70" s="16">
        <f t="shared" ref="H70" si="113">H189+H84+H203+H210+H217+H245+H238</f>
        <v>471807.4</v>
      </c>
      <c r="I70" s="16">
        <f t="shared" si="6"/>
        <v>27.425880801364933</v>
      </c>
      <c r="J70" s="16">
        <f t="shared" si="106"/>
        <v>27.425880801364933</v>
      </c>
      <c r="K70" s="16">
        <f t="shared" si="107"/>
        <v>27.425880801364933</v>
      </c>
    </row>
    <row r="71" spans="1:11" ht="60" x14ac:dyDescent="0.25">
      <c r="A71" s="23"/>
      <c r="B71" s="22"/>
      <c r="C71" s="2" t="s">
        <v>68</v>
      </c>
      <c r="D71" s="16">
        <f t="shared" ref="D71:G71" si="114">D190+D85+D204+D211+D218+D246+D239</f>
        <v>1720299.8999999997</v>
      </c>
      <c r="E71" s="16">
        <f t="shared" si="114"/>
        <v>1720299.8999999997</v>
      </c>
      <c r="F71" s="16">
        <f t="shared" si="114"/>
        <v>1720299.8999999997</v>
      </c>
      <c r="G71" s="16">
        <f t="shared" si="114"/>
        <v>471807.4</v>
      </c>
      <c r="H71" s="16">
        <f t="shared" ref="H71" si="115">H190+H85+H204+H211+H218+H246+H239</f>
        <v>471807.4</v>
      </c>
      <c r="I71" s="16">
        <f t="shared" si="6"/>
        <v>27.425880801364933</v>
      </c>
      <c r="J71" s="16">
        <f t="shared" si="106"/>
        <v>27.425880801364933</v>
      </c>
      <c r="K71" s="16">
        <f t="shared" si="107"/>
        <v>27.425880801364933</v>
      </c>
    </row>
    <row r="72" spans="1:11" ht="30" x14ac:dyDescent="0.25">
      <c r="A72" s="23"/>
      <c r="B72" s="22"/>
      <c r="C72" s="2" t="s">
        <v>6</v>
      </c>
      <c r="D72" s="16">
        <f t="shared" ref="D72" si="116">D191+D86+D205+D212+D219+D247+D240</f>
        <v>0</v>
      </c>
      <c r="E72" s="16" t="s">
        <v>72</v>
      </c>
      <c r="F72" s="16" t="s">
        <v>72</v>
      </c>
      <c r="G72" s="16" t="s">
        <v>72</v>
      </c>
      <c r="H72" s="16">
        <f t="shared" ref="H72" si="117">H191+H86+H205+H212+H219+H247+H240</f>
        <v>0</v>
      </c>
      <c r="I72" s="16">
        <v>0</v>
      </c>
      <c r="J72" s="16" t="s">
        <v>72</v>
      </c>
      <c r="K72" s="16" t="s">
        <v>72</v>
      </c>
    </row>
    <row r="73" spans="1:11" ht="39.75" customHeight="1" x14ac:dyDescent="0.25">
      <c r="A73" s="23"/>
      <c r="B73" s="22"/>
      <c r="C73" s="2" t="s">
        <v>4</v>
      </c>
      <c r="D73" s="16">
        <f t="shared" ref="D73" si="118">D192+D87+D206+D213+D220+D248+D241</f>
        <v>80850.7</v>
      </c>
      <c r="E73" s="16" t="s">
        <v>72</v>
      </c>
      <c r="F73" s="16" t="s">
        <v>72</v>
      </c>
      <c r="G73" s="16" t="s">
        <v>72</v>
      </c>
      <c r="H73" s="16">
        <f t="shared" ref="H73" si="119">H192+H87+H206+H213+H220+H248+H241</f>
        <v>0</v>
      </c>
      <c r="I73" s="16">
        <f t="shared" si="6"/>
        <v>0</v>
      </c>
      <c r="J73" s="16" t="s">
        <v>72</v>
      </c>
      <c r="K73" s="16" t="s">
        <v>72</v>
      </c>
    </row>
    <row r="74" spans="1:11" ht="21" customHeight="1" x14ac:dyDescent="0.25">
      <c r="A74" s="23"/>
      <c r="B74" s="22" t="s">
        <v>58</v>
      </c>
      <c r="C74" s="2" t="s">
        <v>1</v>
      </c>
      <c r="D74" s="16">
        <f>D75+D77+D79+D80</f>
        <v>673.5</v>
      </c>
      <c r="E74" s="16">
        <f>E75+E77</f>
        <v>673.5</v>
      </c>
      <c r="F74" s="16">
        <f t="shared" ref="F74" si="120">F75+F77</f>
        <v>336.8</v>
      </c>
      <c r="G74" s="16">
        <f t="shared" ref="G74" si="121">G75+G77</f>
        <v>0</v>
      </c>
      <c r="H74" s="16">
        <f t="shared" ref="H74" si="122">H75+H77+H79+H80</f>
        <v>0</v>
      </c>
      <c r="I74" s="16">
        <f t="shared" si="6"/>
        <v>0</v>
      </c>
      <c r="J74" s="16">
        <f t="shared" ref="J74:J75" si="123">G74/E74*100</f>
        <v>0</v>
      </c>
      <c r="K74" s="16">
        <f t="shared" si="107"/>
        <v>0</v>
      </c>
    </row>
    <row r="75" spans="1:11" ht="21.75" customHeight="1" x14ac:dyDescent="0.25">
      <c r="A75" s="23"/>
      <c r="B75" s="24"/>
      <c r="C75" s="2" t="s">
        <v>2</v>
      </c>
      <c r="D75" s="16">
        <f t="shared" ref="D75:G75" si="124">D222+D229</f>
        <v>673.5</v>
      </c>
      <c r="E75" s="16">
        <f t="shared" si="124"/>
        <v>673.5</v>
      </c>
      <c r="F75" s="16">
        <f t="shared" si="124"/>
        <v>336.8</v>
      </c>
      <c r="G75" s="16">
        <f t="shared" si="124"/>
        <v>0</v>
      </c>
      <c r="H75" s="16">
        <f t="shared" ref="H75" si="125">H222+H229</f>
        <v>0</v>
      </c>
      <c r="I75" s="16">
        <f t="shared" si="6"/>
        <v>0</v>
      </c>
      <c r="J75" s="16">
        <f t="shared" si="123"/>
        <v>0</v>
      </c>
      <c r="K75" s="16">
        <f t="shared" si="107"/>
        <v>0</v>
      </c>
    </row>
    <row r="76" spans="1:11" ht="60" x14ac:dyDescent="0.25">
      <c r="A76" s="23"/>
      <c r="B76" s="24"/>
      <c r="C76" s="2" t="s">
        <v>67</v>
      </c>
      <c r="D76" s="16">
        <f t="shared" ref="D76:J76" si="126">D223+D230</f>
        <v>0</v>
      </c>
      <c r="E76" s="16">
        <f t="shared" si="126"/>
        <v>0</v>
      </c>
      <c r="F76" s="16">
        <f t="shared" si="126"/>
        <v>0</v>
      </c>
      <c r="G76" s="16">
        <f t="shared" si="126"/>
        <v>0</v>
      </c>
      <c r="H76" s="16">
        <f t="shared" ref="H76" si="127">H223+H230</f>
        <v>0</v>
      </c>
      <c r="I76" s="16">
        <v>0</v>
      </c>
      <c r="J76" s="16">
        <f t="shared" si="126"/>
        <v>0</v>
      </c>
      <c r="K76" s="16">
        <v>0</v>
      </c>
    </row>
    <row r="77" spans="1:11" ht="30" x14ac:dyDescent="0.25">
      <c r="A77" s="23"/>
      <c r="B77" s="24"/>
      <c r="C77" s="2" t="s">
        <v>3</v>
      </c>
      <c r="D77" s="16">
        <f t="shared" ref="D77:J77" si="128">D224+D231</f>
        <v>0</v>
      </c>
      <c r="E77" s="16">
        <f t="shared" si="128"/>
        <v>0</v>
      </c>
      <c r="F77" s="16">
        <f t="shared" si="128"/>
        <v>0</v>
      </c>
      <c r="G77" s="16">
        <f t="shared" si="128"/>
        <v>0</v>
      </c>
      <c r="H77" s="16">
        <f t="shared" ref="H77" si="129">H224+H231</f>
        <v>0</v>
      </c>
      <c r="I77" s="16">
        <v>0</v>
      </c>
      <c r="J77" s="16">
        <f t="shared" si="128"/>
        <v>0</v>
      </c>
      <c r="K77" s="16">
        <v>0</v>
      </c>
    </row>
    <row r="78" spans="1:11" ht="60" x14ac:dyDescent="0.25">
      <c r="A78" s="23"/>
      <c r="B78" s="24"/>
      <c r="C78" s="2" t="s">
        <v>68</v>
      </c>
      <c r="D78" s="16">
        <f t="shared" ref="D78:J78" si="130">D225+D232</f>
        <v>0</v>
      </c>
      <c r="E78" s="16">
        <f t="shared" si="130"/>
        <v>0</v>
      </c>
      <c r="F78" s="16">
        <f t="shared" si="130"/>
        <v>0</v>
      </c>
      <c r="G78" s="16">
        <f t="shared" si="130"/>
        <v>0</v>
      </c>
      <c r="H78" s="16">
        <f t="shared" ref="H78" si="131">H225+H232</f>
        <v>0</v>
      </c>
      <c r="I78" s="16">
        <v>0</v>
      </c>
      <c r="J78" s="16">
        <f t="shared" si="130"/>
        <v>0</v>
      </c>
      <c r="K78" s="16">
        <v>0</v>
      </c>
    </row>
    <row r="79" spans="1:11" ht="30" x14ac:dyDescent="0.25">
      <c r="A79" s="23"/>
      <c r="B79" s="24"/>
      <c r="C79" s="2" t="s">
        <v>6</v>
      </c>
      <c r="D79" s="16">
        <f t="shared" ref="D79" si="132">D226+D233</f>
        <v>0</v>
      </c>
      <c r="E79" s="16" t="s">
        <v>72</v>
      </c>
      <c r="F79" s="16" t="s">
        <v>72</v>
      </c>
      <c r="G79" s="16" t="s">
        <v>72</v>
      </c>
      <c r="H79" s="16">
        <f t="shared" ref="H79" si="133">H226+H233</f>
        <v>0</v>
      </c>
      <c r="I79" s="16">
        <v>0</v>
      </c>
      <c r="J79" s="16" t="s">
        <v>72</v>
      </c>
      <c r="K79" s="16" t="s">
        <v>72</v>
      </c>
    </row>
    <row r="80" spans="1:11" ht="33.75" customHeight="1" x14ac:dyDescent="0.25">
      <c r="A80" s="23"/>
      <c r="B80" s="24"/>
      <c r="C80" s="2" t="s">
        <v>4</v>
      </c>
      <c r="D80" s="16">
        <f>D227+D234</f>
        <v>0</v>
      </c>
      <c r="E80" s="16" t="s">
        <v>72</v>
      </c>
      <c r="F80" s="16" t="s">
        <v>72</v>
      </c>
      <c r="G80" s="16" t="s">
        <v>72</v>
      </c>
      <c r="H80" s="16">
        <f t="shared" ref="H80" si="134">H227+H234</f>
        <v>0</v>
      </c>
      <c r="I80" s="16">
        <v>0</v>
      </c>
      <c r="J80" s="16" t="s">
        <v>72</v>
      </c>
      <c r="K80" s="16" t="s">
        <v>72</v>
      </c>
    </row>
    <row r="81" spans="1:11" ht="18.75" customHeight="1" x14ac:dyDescent="0.25">
      <c r="A81" s="22" t="s">
        <v>25</v>
      </c>
      <c r="B81" s="22" t="s">
        <v>5</v>
      </c>
      <c r="C81" s="2" t="s">
        <v>1</v>
      </c>
      <c r="D81" s="16">
        <f>D82+D84+D86+D87</f>
        <v>1395774.6999999997</v>
      </c>
      <c r="E81" s="16">
        <f>E82+E84</f>
        <v>1314923.9999999998</v>
      </c>
      <c r="F81" s="16">
        <f t="shared" ref="F81" si="135">F82+F84</f>
        <v>1314923.9999999998</v>
      </c>
      <c r="G81" s="16">
        <f t="shared" ref="G81" si="136">G82+G84</f>
        <v>518936.9</v>
      </c>
      <c r="H81" s="16">
        <f t="shared" ref="H81" si="137">H82+H84+H86+H87</f>
        <v>518936.9</v>
      </c>
      <c r="I81" s="16">
        <f t="shared" ref="I81:I141" si="138">H81/D81*100</f>
        <v>37.179130700678279</v>
      </c>
      <c r="J81" s="16">
        <f t="shared" ref="J81:J85" si="139">G81/E81*100</f>
        <v>39.465163005618585</v>
      </c>
      <c r="K81" s="16">
        <f t="shared" si="107"/>
        <v>39.465163005618585</v>
      </c>
    </row>
    <row r="82" spans="1:11" ht="18.75" customHeight="1" x14ac:dyDescent="0.25">
      <c r="A82" s="22"/>
      <c r="B82" s="22"/>
      <c r="C82" s="2" t="s">
        <v>2</v>
      </c>
      <c r="D82" s="16">
        <f t="shared" ref="D82:G82" si="140">D89+D96+D103+D110+D117+D124+D131+D138+D145+D152+D159+D166+D173+D180</f>
        <v>144642.10000000003</v>
      </c>
      <c r="E82" s="16">
        <f t="shared" si="140"/>
        <v>144642.10000000003</v>
      </c>
      <c r="F82" s="16">
        <f t="shared" si="140"/>
        <v>144642.10000000003</v>
      </c>
      <c r="G82" s="16">
        <f t="shared" si="140"/>
        <v>57083</v>
      </c>
      <c r="H82" s="16">
        <f t="shared" ref="H82" si="141">H89+H96+H103+H110+H117+H124+H131+H138+H145+H152+H159+H166+H173+H180</f>
        <v>57083</v>
      </c>
      <c r="I82" s="16">
        <f t="shared" si="138"/>
        <v>39.464996705661761</v>
      </c>
      <c r="J82" s="16">
        <f t="shared" si="139"/>
        <v>39.464996705661761</v>
      </c>
      <c r="K82" s="16">
        <f t="shared" si="107"/>
        <v>39.464996705661761</v>
      </c>
    </row>
    <row r="83" spans="1:11" ht="60" x14ac:dyDescent="0.25">
      <c r="A83" s="22"/>
      <c r="B83" s="22"/>
      <c r="C83" s="2" t="s">
        <v>67</v>
      </c>
      <c r="D83" s="16">
        <f t="shared" ref="D83:G83" si="142">D90+D97+D104+D111+D118+D125+D132+D139+D146+D153+D160+D167+D174+D181</f>
        <v>144642.10000000003</v>
      </c>
      <c r="E83" s="16">
        <f t="shared" si="142"/>
        <v>144642.10000000003</v>
      </c>
      <c r="F83" s="16">
        <f t="shared" si="142"/>
        <v>144642.10000000003</v>
      </c>
      <c r="G83" s="16">
        <f t="shared" si="142"/>
        <v>57083</v>
      </c>
      <c r="H83" s="16">
        <f t="shared" ref="H83" si="143">H90+H97+H104+H111+H118+H125+H132+H139+H146+H153+H160+H167+H174+H181</f>
        <v>57083</v>
      </c>
      <c r="I83" s="16">
        <f t="shared" si="138"/>
        <v>39.464996705661761</v>
      </c>
      <c r="J83" s="16">
        <f t="shared" si="139"/>
        <v>39.464996705661761</v>
      </c>
      <c r="K83" s="16">
        <f t="shared" si="107"/>
        <v>39.464996705661761</v>
      </c>
    </row>
    <row r="84" spans="1:11" ht="30" customHeight="1" x14ac:dyDescent="0.25">
      <c r="A84" s="22"/>
      <c r="B84" s="22"/>
      <c r="C84" s="2" t="s">
        <v>3</v>
      </c>
      <c r="D84" s="16">
        <f t="shared" ref="D84:G84" si="144">D91+D98+D105+D112+D119+D126+D133+D140+D147+D154+D161+D168+D175+D182</f>
        <v>1170281.8999999997</v>
      </c>
      <c r="E84" s="16">
        <f t="shared" si="144"/>
        <v>1170281.8999999997</v>
      </c>
      <c r="F84" s="16">
        <f t="shared" si="144"/>
        <v>1170281.8999999997</v>
      </c>
      <c r="G84" s="16">
        <f t="shared" si="144"/>
        <v>461853.9</v>
      </c>
      <c r="H84" s="16">
        <f t="shared" ref="H84" si="145">H91+H98+H105+H112+H119+H126+H133+H140+H147+H154+H161+H168+H175+H182</f>
        <v>461853.9</v>
      </c>
      <c r="I84" s="16">
        <f t="shared" si="138"/>
        <v>39.465183559619284</v>
      </c>
      <c r="J84" s="16">
        <f t="shared" si="139"/>
        <v>39.465183559619284</v>
      </c>
      <c r="K84" s="16">
        <f t="shared" si="107"/>
        <v>39.465183559619284</v>
      </c>
    </row>
    <row r="85" spans="1:11" ht="60" x14ac:dyDescent="0.25">
      <c r="A85" s="22"/>
      <c r="B85" s="22"/>
      <c r="C85" s="2" t="s">
        <v>68</v>
      </c>
      <c r="D85" s="16">
        <f t="shared" ref="D85:G85" si="146">D92+D99+D106+D113+D120+D127+D134+D141+D148+D155+D162+D169+D176+D183</f>
        <v>1170281.8999999997</v>
      </c>
      <c r="E85" s="16">
        <f t="shared" si="146"/>
        <v>1170281.8999999997</v>
      </c>
      <c r="F85" s="16">
        <f t="shared" si="146"/>
        <v>1170281.8999999997</v>
      </c>
      <c r="G85" s="16">
        <f t="shared" si="146"/>
        <v>461853.9</v>
      </c>
      <c r="H85" s="16">
        <f t="shared" ref="H85" si="147">H92+H99+H106+H113+H120+H127+H134+H141+H148+H155+H162+H169+H176+H183</f>
        <v>461853.9</v>
      </c>
      <c r="I85" s="16">
        <f t="shared" si="138"/>
        <v>39.465183559619284</v>
      </c>
      <c r="J85" s="16">
        <f t="shared" si="139"/>
        <v>39.465183559619284</v>
      </c>
      <c r="K85" s="16">
        <f t="shared" si="107"/>
        <v>39.465183559619284</v>
      </c>
    </row>
    <row r="86" spans="1:11" ht="30" customHeight="1" x14ac:dyDescent="0.25">
      <c r="A86" s="22"/>
      <c r="B86" s="22"/>
      <c r="C86" s="2" t="s">
        <v>6</v>
      </c>
      <c r="D86" s="16">
        <f t="shared" ref="D86" si="148">D93+D100+D107+D114+D121+D128+D135+D142+D149+D156+D163+D170+D177+D184</f>
        <v>0</v>
      </c>
      <c r="E86" s="16" t="s">
        <v>72</v>
      </c>
      <c r="F86" s="16" t="s">
        <v>72</v>
      </c>
      <c r="G86" s="16" t="s">
        <v>72</v>
      </c>
      <c r="H86" s="16">
        <f t="shared" ref="H86" si="149">H93+H100+H107+H114+H121+H128+H135+H142+H149+H156+H163+H170+H177+H184</f>
        <v>0</v>
      </c>
      <c r="I86" s="16">
        <v>0</v>
      </c>
      <c r="J86" s="16" t="s">
        <v>72</v>
      </c>
      <c r="K86" s="16" t="s">
        <v>72</v>
      </c>
    </row>
    <row r="87" spans="1:11" ht="51.75" customHeight="1" x14ac:dyDescent="0.25">
      <c r="A87" s="22"/>
      <c r="B87" s="22"/>
      <c r="C87" s="2" t="s">
        <v>4</v>
      </c>
      <c r="D87" s="16">
        <f>D94+D101+D108+D115+D122+D129+D136+D143+D150+D157+D164+D171+D178+D185</f>
        <v>80850.7</v>
      </c>
      <c r="E87" s="16" t="s">
        <v>72</v>
      </c>
      <c r="F87" s="16" t="s">
        <v>72</v>
      </c>
      <c r="G87" s="16" t="s">
        <v>72</v>
      </c>
      <c r="H87" s="16">
        <f t="shared" ref="H87" si="150">H94+H101+H108+H115+H122+H129+H136+H143+H150+H157+H164+H171+H178+H185</f>
        <v>0</v>
      </c>
      <c r="I87" s="16">
        <f t="shared" si="138"/>
        <v>0</v>
      </c>
      <c r="J87" s="16" t="s">
        <v>72</v>
      </c>
      <c r="K87" s="16" t="s">
        <v>72</v>
      </c>
    </row>
    <row r="88" spans="1:11" ht="23.25" customHeight="1" x14ac:dyDescent="0.25">
      <c r="A88" s="22" t="s">
        <v>27</v>
      </c>
      <c r="B88" s="22" t="s">
        <v>5</v>
      </c>
      <c r="C88" s="2" t="s">
        <v>1</v>
      </c>
      <c r="D88" s="16">
        <f>D89+D91+D93+D94</f>
        <v>556212.9</v>
      </c>
      <c r="E88" s="16">
        <f>E89+E91</f>
        <v>556212.9</v>
      </c>
      <c r="F88" s="16">
        <f t="shared" ref="F88" si="151">F89+F91</f>
        <v>556212.9</v>
      </c>
      <c r="G88" s="16">
        <f t="shared" ref="G88" si="152">G89+G91</f>
        <v>518936.9</v>
      </c>
      <c r="H88" s="16">
        <f t="shared" ref="H88" si="153">H89+H91+H93+H94</f>
        <v>518936.9</v>
      </c>
      <c r="I88" s="16">
        <f t="shared" si="138"/>
        <v>93.29824964505498</v>
      </c>
      <c r="J88" s="16">
        <f t="shared" ref="J88:J92" si="154">G88/E88*100</f>
        <v>93.29824964505498</v>
      </c>
      <c r="K88" s="16">
        <f t="shared" si="107"/>
        <v>93.29824964505498</v>
      </c>
    </row>
    <row r="89" spans="1:11" ht="21" customHeight="1" x14ac:dyDescent="0.25">
      <c r="A89" s="22"/>
      <c r="B89" s="22"/>
      <c r="C89" s="2" t="s">
        <v>2</v>
      </c>
      <c r="D89" s="16">
        <v>61183.4</v>
      </c>
      <c r="E89" s="16">
        <v>61183.4</v>
      </c>
      <c r="F89" s="16">
        <v>61183.4</v>
      </c>
      <c r="G89" s="16">
        <v>57083</v>
      </c>
      <c r="H89" s="16">
        <v>57083</v>
      </c>
      <c r="I89" s="16">
        <f t="shared" si="138"/>
        <v>93.298182186671539</v>
      </c>
      <c r="J89" s="16">
        <f t="shared" si="154"/>
        <v>93.298182186671539</v>
      </c>
      <c r="K89" s="16">
        <f t="shared" si="107"/>
        <v>93.298182186671539</v>
      </c>
    </row>
    <row r="90" spans="1:11" ht="60" x14ac:dyDescent="0.25">
      <c r="A90" s="22"/>
      <c r="B90" s="22"/>
      <c r="C90" s="2" t="s">
        <v>67</v>
      </c>
      <c r="D90" s="16">
        <v>61183.4</v>
      </c>
      <c r="E90" s="16">
        <v>61183.4</v>
      </c>
      <c r="F90" s="16">
        <v>61183.4</v>
      </c>
      <c r="G90" s="16">
        <v>57083</v>
      </c>
      <c r="H90" s="16">
        <v>57083</v>
      </c>
      <c r="I90" s="16">
        <f t="shared" si="138"/>
        <v>93.298182186671539</v>
      </c>
      <c r="J90" s="16">
        <f t="shared" si="154"/>
        <v>93.298182186671539</v>
      </c>
      <c r="K90" s="16">
        <f t="shared" si="107"/>
        <v>93.298182186671539</v>
      </c>
    </row>
    <row r="91" spans="1:11" ht="30" customHeight="1" x14ac:dyDescent="0.25">
      <c r="A91" s="22"/>
      <c r="B91" s="22"/>
      <c r="C91" s="2" t="s">
        <v>3</v>
      </c>
      <c r="D91" s="16">
        <v>495029.5</v>
      </c>
      <c r="E91" s="16">
        <v>495029.5</v>
      </c>
      <c r="F91" s="16">
        <v>495029.5</v>
      </c>
      <c r="G91" s="16">
        <v>461853.9</v>
      </c>
      <c r="H91" s="16">
        <v>461853.9</v>
      </c>
      <c r="I91" s="16">
        <f t="shared" si="138"/>
        <v>93.29825798260508</v>
      </c>
      <c r="J91" s="16">
        <f t="shared" si="154"/>
        <v>93.29825798260508</v>
      </c>
      <c r="K91" s="16">
        <f t="shared" si="107"/>
        <v>93.29825798260508</v>
      </c>
    </row>
    <row r="92" spans="1:11" ht="60" x14ac:dyDescent="0.25">
      <c r="A92" s="22"/>
      <c r="B92" s="22"/>
      <c r="C92" s="2" t="s">
        <v>68</v>
      </c>
      <c r="D92" s="16">
        <v>495029.5</v>
      </c>
      <c r="E92" s="16">
        <v>495029.5</v>
      </c>
      <c r="F92" s="16">
        <v>495029.5</v>
      </c>
      <c r="G92" s="16">
        <v>461853.9</v>
      </c>
      <c r="H92" s="16">
        <v>461853.9</v>
      </c>
      <c r="I92" s="16">
        <f t="shared" si="138"/>
        <v>93.29825798260508</v>
      </c>
      <c r="J92" s="16">
        <f t="shared" si="154"/>
        <v>93.29825798260508</v>
      </c>
      <c r="K92" s="16">
        <f t="shared" si="107"/>
        <v>93.29825798260508</v>
      </c>
    </row>
    <row r="93" spans="1:11" ht="32.25" customHeight="1" x14ac:dyDescent="0.25">
      <c r="A93" s="22"/>
      <c r="B93" s="22"/>
      <c r="C93" s="2" t="s">
        <v>6</v>
      </c>
      <c r="D93" s="16">
        <v>0</v>
      </c>
      <c r="E93" s="16" t="s">
        <v>72</v>
      </c>
      <c r="F93" s="16" t="s">
        <v>72</v>
      </c>
      <c r="G93" s="16" t="s">
        <v>72</v>
      </c>
      <c r="H93" s="16">
        <v>0</v>
      </c>
      <c r="I93" s="16">
        <v>0</v>
      </c>
      <c r="J93" s="16" t="s">
        <v>72</v>
      </c>
      <c r="K93" s="16" t="s">
        <v>72</v>
      </c>
    </row>
    <row r="94" spans="1:11" ht="34.5" customHeight="1" x14ac:dyDescent="0.25">
      <c r="A94" s="22"/>
      <c r="B94" s="22"/>
      <c r="C94" s="2" t="s">
        <v>4</v>
      </c>
      <c r="D94" s="16">
        <v>0</v>
      </c>
      <c r="E94" s="16" t="s">
        <v>72</v>
      </c>
      <c r="F94" s="16" t="s">
        <v>72</v>
      </c>
      <c r="G94" s="16" t="s">
        <v>72</v>
      </c>
      <c r="H94" s="16">
        <v>0</v>
      </c>
      <c r="I94" s="16">
        <v>0</v>
      </c>
      <c r="J94" s="16" t="s">
        <v>72</v>
      </c>
      <c r="K94" s="16" t="s">
        <v>72</v>
      </c>
    </row>
    <row r="95" spans="1:11" ht="21.75" customHeight="1" x14ac:dyDescent="0.25">
      <c r="A95" s="22" t="s">
        <v>28</v>
      </c>
      <c r="B95" s="22" t="s">
        <v>5</v>
      </c>
      <c r="C95" s="2" t="s">
        <v>1</v>
      </c>
      <c r="D95" s="16">
        <f>D96+D98+D100+D101</f>
        <v>79411.8</v>
      </c>
      <c r="E95" s="16">
        <f>E96+E98</f>
        <v>79411.8</v>
      </c>
      <c r="F95" s="16">
        <f t="shared" ref="F95" si="155">F96+F98</f>
        <v>79411.8</v>
      </c>
      <c r="G95" s="16">
        <f t="shared" ref="G95" si="156">G96+G98</f>
        <v>0</v>
      </c>
      <c r="H95" s="16">
        <f t="shared" ref="H95" si="157">H96+H98+H100+H101</f>
        <v>0</v>
      </c>
      <c r="I95" s="16">
        <f t="shared" si="138"/>
        <v>0</v>
      </c>
      <c r="J95" s="16">
        <f t="shared" ref="J95:J99" si="158">G95/E95*100</f>
        <v>0</v>
      </c>
      <c r="K95" s="16">
        <f t="shared" si="107"/>
        <v>0</v>
      </c>
    </row>
    <row r="96" spans="1:11" ht="19.5" customHeight="1" x14ac:dyDescent="0.25">
      <c r="A96" s="22"/>
      <c r="B96" s="22"/>
      <c r="C96" s="2" t="s">
        <v>2</v>
      </c>
      <c r="D96" s="16">
        <v>8735.2999999999993</v>
      </c>
      <c r="E96" s="16">
        <v>8735.2999999999993</v>
      </c>
      <c r="F96" s="16">
        <v>8735.2999999999993</v>
      </c>
      <c r="G96" s="16">
        <v>0</v>
      </c>
      <c r="H96" s="16">
        <v>0</v>
      </c>
      <c r="I96" s="16">
        <f t="shared" si="138"/>
        <v>0</v>
      </c>
      <c r="J96" s="16">
        <f t="shared" si="158"/>
        <v>0</v>
      </c>
      <c r="K96" s="16">
        <f t="shared" si="107"/>
        <v>0</v>
      </c>
    </row>
    <row r="97" spans="1:11" ht="60" x14ac:dyDescent="0.25">
      <c r="A97" s="22"/>
      <c r="B97" s="22"/>
      <c r="C97" s="2" t="s">
        <v>67</v>
      </c>
      <c r="D97" s="16">
        <v>8735.2999999999993</v>
      </c>
      <c r="E97" s="16">
        <v>8735.2999999999993</v>
      </c>
      <c r="F97" s="16">
        <v>8735.2999999999993</v>
      </c>
      <c r="G97" s="16">
        <v>0</v>
      </c>
      <c r="H97" s="16">
        <v>0</v>
      </c>
      <c r="I97" s="16">
        <f t="shared" si="138"/>
        <v>0</v>
      </c>
      <c r="J97" s="16">
        <f t="shared" si="158"/>
        <v>0</v>
      </c>
      <c r="K97" s="16">
        <f t="shared" si="107"/>
        <v>0</v>
      </c>
    </row>
    <row r="98" spans="1:11" ht="30" x14ac:dyDescent="0.25">
      <c r="A98" s="22"/>
      <c r="B98" s="22"/>
      <c r="C98" s="2" t="s">
        <v>3</v>
      </c>
      <c r="D98" s="16">
        <v>70676.5</v>
      </c>
      <c r="E98" s="16">
        <v>70676.5</v>
      </c>
      <c r="F98" s="16">
        <v>70676.5</v>
      </c>
      <c r="G98" s="16">
        <v>0</v>
      </c>
      <c r="H98" s="16">
        <v>0</v>
      </c>
      <c r="I98" s="16">
        <f t="shared" si="138"/>
        <v>0</v>
      </c>
      <c r="J98" s="16">
        <f t="shared" si="158"/>
        <v>0</v>
      </c>
      <c r="K98" s="16">
        <f t="shared" si="107"/>
        <v>0</v>
      </c>
    </row>
    <row r="99" spans="1:11" ht="60" x14ac:dyDescent="0.25">
      <c r="A99" s="22"/>
      <c r="B99" s="22"/>
      <c r="C99" s="2" t="s">
        <v>68</v>
      </c>
      <c r="D99" s="16">
        <v>70676.5</v>
      </c>
      <c r="E99" s="16">
        <v>70676.5</v>
      </c>
      <c r="F99" s="16">
        <v>70676.5</v>
      </c>
      <c r="G99" s="16">
        <v>0</v>
      </c>
      <c r="H99" s="16">
        <v>0</v>
      </c>
      <c r="I99" s="16">
        <f t="shared" si="138"/>
        <v>0</v>
      </c>
      <c r="J99" s="16">
        <f t="shared" si="158"/>
        <v>0</v>
      </c>
      <c r="K99" s="16">
        <f t="shared" si="107"/>
        <v>0</v>
      </c>
    </row>
    <row r="100" spans="1:11" ht="30" x14ac:dyDescent="0.25">
      <c r="A100" s="22"/>
      <c r="B100" s="22"/>
      <c r="C100" s="2" t="s">
        <v>6</v>
      </c>
      <c r="D100" s="16">
        <v>0</v>
      </c>
      <c r="E100" s="16" t="s">
        <v>72</v>
      </c>
      <c r="F100" s="16" t="s">
        <v>72</v>
      </c>
      <c r="G100" s="16" t="s">
        <v>72</v>
      </c>
      <c r="H100" s="16">
        <v>0</v>
      </c>
      <c r="I100" s="16">
        <v>0</v>
      </c>
      <c r="J100" s="16" t="s">
        <v>72</v>
      </c>
      <c r="K100" s="16" t="s">
        <v>72</v>
      </c>
    </row>
    <row r="101" spans="1:11" ht="30.75" customHeight="1" x14ac:dyDescent="0.25">
      <c r="A101" s="22"/>
      <c r="B101" s="22"/>
      <c r="C101" s="2" t="s">
        <v>4</v>
      </c>
      <c r="D101" s="16">
        <v>0</v>
      </c>
      <c r="E101" s="16" t="s">
        <v>72</v>
      </c>
      <c r="F101" s="16" t="s">
        <v>72</v>
      </c>
      <c r="G101" s="16" t="s">
        <v>72</v>
      </c>
      <c r="H101" s="16">
        <v>0</v>
      </c>
      <c r="I101" s="16">
        <v>0</v>
      </c>
      <c r="J101" s="16" t="s">
        <v>72</v>
      </c>
      <c r="K101" s="16" t="s">
        <v>72</v>
      </c>
    </row>
    <row r="102" spans="1:11" ht="24" customHeight="1" x14ac:dyDescent="0.25">
      <c r="A102" s="22" t="s">
        <v>29</v>
      </c>
      <c r="B102" s="22" t="s">
        <v>5</v>
      </c>
      <c r="C102" s="2" t="s">
        <v>1</v>
      </c>
      <c r="D102" s="16">
        <f>D103+D105+D107+D108</f>
        <v>50092.9</v>
      </c>
      <c r="E102" s="16">
        <f>E103+E105</f>
        <v>50092.9</v>
      </c>
      <c r="F102" s="16">
        <f t="shared" ref="F102" si="159">F103+F105</f>
        <v>50092.9</v>
      </c>
      <c r="G102" s="16">
        <f t="shared" ref="G102" si="160">G103+G105</f>
        <v>0</v>
      </c>
      <c r="H102" s="16">
        <f t="shared" ref="H102" si="161">H103+H105+H107+H108</f>
        <v>0</v>
      </c>
      <c r="I102" s="16">
        <f t="shared" si="138"/>
        <v>0</v>
      </c>
      <c r="J102" s="16">
        <f t="shared" ref="J102:K106" si="162">G102/E102*100</f>
        <v>0</v>
      </c>
      <c r="K102" s="16">
        <f t="shared" si="162"/>
        <v>0</v>
      </c>
    </row>
    <row r="103" spans="1:11" ht="24" customHeight="1" x14ac:dyDescent="0.25">
      <c r="A103" s="22"/>
      <c r="B103" s="22"/>
      <c r="C103" s="2" t="s">
        <v>2</v>
      </c>
      <c r="D103" s="16">
        <v>5510.3</v>
      </c>
      <c r="E103" s="16">
        <v>5510.3</v>
      </c>
      <c r="F103" s="16">
        <v>5510.3</v>
      </c>
      <c r="G103" s="16">
        <v>0</v>
      </c>
      <c r="H103" s="16">
        <v>0</v>
      </c>
      <c r="I103" s="16">
        <f t="shared" si="138"/>
        <v>0</v>
      </c>
      <c r="J103" s="16">
        <f t="shared" si="162"/>
        <v>0</v>
      </c>
      <c r="K103" s="16">
        <f t="shared" si="162"/>
        <v>0</v>
      </c>
    </row>
    <row r="104" spans="1:11" ht="60" x14ac:dyDescent="0.25">
      <c r="A104" s="22"/>
      <c r="B104" s="22"/>
      <c r="C104" s="2" t="s">
        <v>67</v>
      </c>
      <c r="D104" s="16">
        <v>5510.3</v>
      </c>
      <c r="E104" s="16">
        <v>5510.3</v>
      </c>
      <c r="F104" s="16">
        <v>5510.3</v>
      </c>
      <c r="G104" s="16">
        <v>0</v>
      </c>
      <c r="H104" s="16">
        <v>0</v>
      </c>
      <c r="I104" s="16">
        <f t="shared" si="138"/>
        <v>0</v>
      </c>
      <c r="J104" s="16">
        <f t="shared" si="162"/>
        <v>0</v>
      </c>
      <c r="K104" s="16">
        <f t="shared" si="162"/>
        <v>0</v>
      </c>
    </row>
    <row r="105" spans="1:11" ht="36.75" customHeight="1" x14ac:dyDescent="0.25">
      <c r="A105" s="22"/>
      <c r="B105" s="22"/>
      <c r="C105" s="2" t="s">
        <v>3</v>
      </c>
      <c r="D105" s="16">
        <v>44582.6</v>
      </c>
      <c r="E105" s="16">
        <v>44582.6</v>
      </c>
      <c r="F105" s="16">
        <v>44582.6</v>
      </c>
      <c r="G105" s="16">
        <v>0</v>
      </c>
      <c r="H105" s="16">
        <v>0</v>
      </c>
      <c r="I105" s="16">
        <f t="shared" si="138"/>
        <v>0</v>
      </c>
      <c r="J105" s="16">
        <f t="shared" si="162"/>
        <v>0</v>
      </c>
      <c r="K105" s="16">
        <f t="shared" si="162"/>
        <v>0</v>
      </c>
    </row>
    <row r="106" spans="1:11" ht="60" x14ac:dyDescent="0.25">
      <c r="A106" s="22"/>
      <c r="B106" s="22"/>
      <c r="C106" s="2" t="s">
        <v>68</v>
      </c>
      <c r="D106" s="16">
        <v>44582.6</v>
      </c>
      <c r="E106" s="16">
        <v>44582.6</v>
      </c>
      <c r="F106" s="16">
        <v>44582.6</v>
      </c>
      <c r="G106" s="16">
        <v>0</v>
      </c>
      <c r="H106" s="16">
        <v>0</v>
      </c>
      <c r="I106" s="16">
        <f t="shared" si="138"/>
        <v>0</v>
      </c>
      <c r="J106" s="16">
        <f t="shared" si="162"/>
        <v>0</v>
      </c>
      <c r="K106" s="16">
        <f t="shared" si="162"/>
        <v>0</v>
      </c>
    </row>
    <row r="107" spans="1:11" ht="29.25" customHeight="1" x14ac:dyDescent="0.25">
      <c r="A107" s="22"/>
      <c r="B107" s="22"/>
      <c r="C107" s="2" t="s">
        <v>6</v>
      </c>
      <c r="D107" s="16">
        <v>0</v>
      </c>
      <c r="E107" s="16" t="s">
        <v>72</v>
      </c>
      <c r="F107" s="16" t="s">
        <v>72</v>
      </c>
      <c r="G107" s="16" t="s">
        <v>72</v>
      </c>
      <c r="H107" s="16">
        <v>0</v>
      </c>
      <c r="I107" s="16">
        <v>0</v>
      </c>
      <c r="J107" s="16" t="s">
        <v>72</v>
      </c>
      <c r="K107" s="16" t="s">
        <v>72</v>
      </c>
    </row>
    <row r="108" spans="1:11" ht="32.25" customHeight="1" x14ac:dyDescent="0.25">
      <c r="A108" s="22"/>
      <c r="B108" s="22"/>
      <c r="C108" s="2" t="s">
        <v>4</v>
      </c>
      <c r="D108" s="16">
        <v>0</v>
      </c>
      <c r="E108" s="16" t="s">
        <v>72</v>
      </c>
      <c r="F108" s="16" t="s">
        <v>72</v>
      </c>
      <c r="G108" s="16" t="s">
        <v>72</v>
      </c>
      <c r="H108" s="16">
        <v>0</v>
      </c>
      <c r="I108" s="16">
        <v>0</v>
      </c>
      <c r="J108" s="16" t="s">
        <v>72</v>
      </c>
      <c r="K108" s="16" t="s">
        <v>72</v>
      </c>
    </row>
    <row r="109" spans="1:11" ht="21.75" customHeight="1" x14ac:dyDescent="0.25">
      <c r="A109" s="22" t="s">
        <v>30</v>
      </c>
      <c r="B109" s="22" t="s">
        <v>5</v>
      </c>
      <c r="C109" s="2" t="s">
        <v>1</v>
      </c>
      <c r="D109" s="16">
        <f>D110+D112+D114+D115</f>
        <v>217152.59999999998</v>
      </c>
      <c r="E109" s="16">
        <f>E110+E112</f>
        <v>217152.59999999998</v>
      </c>
      <c r="F109" s="16">
        <f t="shared" ref="F109" si="163">F110+F112</f>
        <v>217152.59999999998</v>
      </c>
      <c r="G109" s="16">
        <f t="shared" ref="G109" si="164">G110+G112</f>
        <v>0</v>
      </c>
      <c r="H109" s="16">
        <f t="shared" ref="H109" si="165">H110+H112+H114+H115</f>
        <v>0</v>
      </c>
      <c r="I109" s="16">
        <f t="shared" si="138"/>
        <v>0</v>
      </c>
      <c r="J109" s="16">
        <f t="shared" ref="J109:K113" si="166">G109/E109*100</f>
        <v>0</v>
      </c>
      <c r="K109" s="16">
        <f t="shared" si="166"/>
        <v>0</v>
      </c>
    </row>
    <row r="110" spans="1:11" ht="21.75" customHeight="1" x14ac:dyDescent="0.25">
      <c r="A110" s="22"/>
      <c r="B110" s="22"/>
      <c r="C110" s="2" t="s">
        <v>2</v>
      </c>
      <c r="D110" s="16">
        <v>23886.799999999999</v>
      </c>
      <c r="E110" s="16">
        <v>23886.799999999999</v>
      </c>
      <c r="F110" s="16">
        <v>23886.799999999999</v>
      </c>
      <c r="G110" s="16">
        <v>0</v>
      </c>
      <c r="H110" s="16">
        <v>0</v>
      </c>
      <c r="I110" s="16">
        <f t="shared" si="138"/>
        <v>0</v>
      </c>
      <c r="J110" s="16">
        <f t="shared" si="166"/>
        <v>0</v>
      </c>
      <c r="K110" s="16">
        <f t="shared" si="166"/>
        <v>0</v>
      </c>
    </row>
    <row r="111" spans="1:11" ht="60" x14ac:dyDescent="0.25">
      <c r="A111" s="22"/>
      <c r="B111" s="22"/>
      <c r="C111" s="2" t="s">
        <v>67</v>
      </c>
      <c r="D111" s="16">
        <v>23886.799999999999</v>
      </c>
      <c r="E111" s="16">
        <v>23886.799999999999</v>
      </c>
      <c r="F111" s="16">
        <v>23886.799999999999</v>
      </c>
      <c r="G111" s="16">
        <v>0</v>
      </c>
      <c r="H111" s="16">
        <v>0</v>
      </c>
      <c r="I111" s="16">
        <f t="shared" si="138"/>
        <v>0</v>
      </c>
      <c r="J111" s="16">
        <f t="shared" si="166"/>
        <v>0</v>
      </c>
      <c r="K111" s="16">
        <f t="shared" si="166"/>
        <v>0</v>
      </c>
    </row>
    <row r="112" spans="1:11" ht="30" x14ac:dyDescent="0.25">
      <c r="A112" s="22"/>
      <c r="B112" s="22"/>
      <c r="C112" s="2" t="s">
        <v>3</v>
      </c>
      <c r="D112" s="16">
        <v>193265.8</v>
      </c>
      <c r="E112" s="16">
        <v>193265.8</v>
      </c>
      <c r="F112" s="16">
        <v>193265.8</v>
      </c>
      <c r="G112" s="16">
        <v>0</v>
      </c>
      <c r="H112" s="16">
        <v>0</v>
      </c>
      <c r="I112" s="16">
        <f t="shared" si="138"/>
        <v>0</v>
      </c>
      <c r="J112" s="16">
        <f t="shared" si="166"/>
        <v>0</v>
      </c>
      <c r="K112" s="16">
        <f t="shared" si="166"/>
        <v>0</v>
      </c>
    </row>
    <row r="113" spans="1:11" ht="60" x14ac:dyDescent="0.25">
      <c r="A113" s="22"/>
      <c r="B113" s="22"/>
      <c r="C113" s="2" t="s">
        <v>68</v>
      </c>
      <c r="D113" s="16">
        <v>193265.8</v>
      </c>
      <c r="E113" s="16">
        <v>193265.8</v>
      </c>
      <c r="F113" s="16">
        <v>193265.8</v>
      </c>
      <c r="G113" s="16">
        <v>0</v>
      </c>
      <c r="H113" s="16">
        <v>0</v>
      </c>
      <c r="I113" s="16">
        <f t="shared" si="138"/>
        <v>0</v>
      </c>
      <c r="J113" s="16">
        <f t="shared" si="166"/>
        <v>0</v>
      </c>
      <c r="K113" s="16">
        <f>G113/F113*100</f>
        <v>0</v>
      </c>
    </row>
    <row r="114" spans="1:11" ht="30" x14ac:dyDescent="0.25">
      <c r="A114" s="22"/>
      <c r="B114" s="22"/>
      <c r="C114" s="2" t="s">
        <v>6</v>
      </c>
      <c r="D114" s="16">
        <v>0</v>
      </c>
      <c r="E114" s="16" t="s">
        <v>72</v>
      </c>
      <c r="F114" s="16" t="s">
        <v>72</v>
      </c>
      <c r="G114" s="16" t="s">
        <v>72</v>
      </c>
      <c r="H114" s="16">
        <v>0</v>
      </c>
      <c r="I114" s="16">
        <v>0</v>
      </c>
      <c r="J114" s="16" t="s">
        <v>72</v>
      </c>
      <c r="K114" s="16" t="s">
        <v>72</v>
      </c>
    </row>
    <row r="115" spans="1:11" ht="33.75" customHeight="1" x14ac:dyDescent="0.25">
      <c r="A115" s="22"/>
      <c r="B115" s="22"/>
      <c r="C115" s="2" t="s">
        <v>4</v>
      </c>
      <c r="D115" s="16">
        <v>0</v>
      </c>
      <c r="E115" s="16" t="s">
        <v>72</v>
      </c>
      <c r="F115" s="16" t="s">
        <v>72</v>
      </c>
      <c r="G115" s="16" t="s">
        <v>72</v>
      </c>
      <c r="H115" s="16">
        <v>0</v>
      </c>
      <c r="I115" s="16">
        <v>0</v>
      </c>
      <c r="J115" s="16" t="s">
        <v>72</v>
      </c>
      <c r="K115" s="16" t="s">
        <v>72</v>
      </c>
    </row>
    <row r="116" spans="1:11" ht="15" customHeight="1" x14ac:dyDescent="0.25">
      <c r="A116" s="22" t="s">
        <v>31</v>
      </c>
      <c r="B116" s="22" t="s">
        <v>5</v>
      </c>
      <c r="C116" s="2" t="s">
        <v>1</v>
      </c>
      <c r="D116" s="16">
        <f>D117+D119+D121+D122</f>
        <v>112359.6</v>
      </c>
      <c r="E116" s="16">
        <f>E117+E119</f>
        <v>112359.6</v>
      </c>
      <c r="F116" s="16">
        <f t="shared" ref="F116" si="167">F117+F119</f>
        <v>112359.6</v>
      </c>
      <c r="G116" s="16">
        <f t="shared" ref="G116" si="168">G117+G119</f>
        <v>0</v>
      </c>
      <c r="H116" s="16">
        <f t="shared" ref="H116" si="169">H117+H119+H121+H122</f>
        <v>0</v>
      </c>
      <c r="I116" s="16">
        <f t="shared" si="138"/>
        <v>0</v>
      </c>
      <c r="J116" s="16">
        <f t="shared" ref="J116:K120" si="170">G116/E116*100</f>
        <v>0</v>
      </c>
      <c r="K116" s="16">
        <f t="shared" si="170"/>
        <v>0</v>
      </c>
    </row>
    <row r="117" spans="1:11" ht="16.5" customHeight="1" x14ac:dyDescent="0.25">
      <c r="A117" s="22"/>
      <c r="B117" s="22"/>
      <c r="C117" s="2" t="s">
        <v>2</v>
      </c>
      <c r="D117" s="16">
        <v>12359.6</v>
      </c>
      <c r="E117" s="16">
        <v>12359.6</v>
      </c>
      <c r="F117" s="16">
        <v>12359.6</v>
      </c>
      <c r="G117" s="16">
        <v>0</v>
      </c>
      <c r="H117" s="16">
        <v>0</v>
      </c>
      <c r="I117" s="16">
        <f t="shared" si="138"/>
        <v>0</v>
      </c>
      <c r="J117" s="16">
        <f t="shared" si="170"/>
        <v>0</v>
      </c>
      <c r="K117" s="16">
        <f t="shared" si="170"/>
        <v>0</v>
      </c>
    </row>
    <row r="118" spans="1:11" ht="60" x14ac:dyDescent="0.25">
      <c r="A118" s="22"/>
      <c r="B118" s="22"/>
      <c r="C118" s="2" t="s">
        <v>67</v>
      </c>
      <c r="D118" s="16">
        <v>12359.6</v>
      </c>
      <c r="E118" s="16">
        <v>12359.6</v>
      </c>
      <c r="F118" s="16">
        <v>12359.6</v>
      </c>
      <c r="G118" s="16">
        <v>0</v>
      </c>
      <c r="H118" s="16">
        <v>0</v>
      </c>
      <c r="I118" s="16">
        <f t="shared" si="138"/>
        <v>0</v>
      </c>
      <c r="J118" s="16">
        <f t="shared" si="170"/>
        <v>0</v>
      </c>
      <c r="K118" s="16">
        <f t="shared" si="170"/>
        <v>0</v>
      </c>
    </row>
    <row r="119" spans="1:11" ht="29.25" customHeight="1" x14ac:dyDescent="0.25">
      <c r="A119" s="22"/>
      <c r="B119" s="22"/>
      <c r="C119" s="2" t="s">
        <v>3</v>
      </c>
      <c r="D119" s="16">
        <v>100000</v>
      </c>
      <c r="E119" s="16">
        <v>100000</v>
      </c>
      <c r="F119" s="16">
        <v>100000</v>
      </c>
      <c r="G119" s="16">
        <v>0</v>
      </c>
      <c r="H119" s="16">
        <v>0</v>
      </c>
      <c r="I119" s="16">
        <f t="shared" si="138"/>
        <v>0</v>
      </c>
      <c r="J119" s="16">
        <f t="shared" si="170"/>
        <v>0</v>
      </c>
      <c r="K119" s="16">
        <f t="shared" si="170"/>
        <v>0</v>
      </c>
    </row>
    <row r="120" spans="1:11" ht="60" x14ac:dyDescent="0.25">
      <c r="A120" s="22"/>
      <c r="B120" s="22"/>
      <c r="C120" s="2" t="s">
        <v>68</v>
      </c>
      <c r="D120" s="16">
        <v>100000</v>
      </c>
      <c r="E120" s="16">
        <v>100000</v>
      </c>
      <c r="F120" s="16">
        <v>100000</v>
      </c>
      <c r="G120" s="16">
        <v>0</v>
      </c>
      <c r="H120" s="16">
        <v>0</v>
      </c>
      <c r="I120" s="16">
        <f t="shared" si="138"/>
        <v>0</v>
      </c>
      <c r="J120" s="16">
        <f t="shared" si="170"/>
        <v>0</v>
      </c>
      <c r="K120" s="16">
        <f>H120/F120*100</f>
        <v>0</v>
      </c>
    </row>
    <row r="121" spans="1:11" ht="29.25" customHeight="1" x14ac:dyDescent="0.25">
      <c r="A121" s="22"/>
      <c r="B121" s="22"/>
      <c r="C121" s="2" t="s">
        <v>6</v>
      </c>
      <c r="D121" s="16">
        <v>0</v>
      </c>
      <c r="E121" s="16" t="s">
        <v>72</v>
      </c>
      <c r="F121" s="16" t="s">
        <v>72</v>
      </c>
      <c r="G121" s="16" t="s">
        <v>72</v>
      </c>
      <c r="H121" s="16">
        <v>0</v>
      </c>
      <c r="I121" s="16">
        <v>0</v>
      </c>
      <c r="J121" s="16" t="s">
        <v>72</v>
      </c>
      <c r="K121" s="16" t="s">
        <v>72</v>
      </c>
    </row>
    <row r="122" spans="1:11" ht="35.25" customHeight="1" x14ac:dyDescent="0.25">
      <c r="A122" s="22"/>
      <c r="B122" s="22"/>
      <c r="C122" s="2" t="s">
        <v>4</v>
      </c>
      <c r="D122" s="16">
        <v>0</v>
      </c>
      <c r="E122" s="16" t="s">
        <v>72</v>
      </c>
      <c r="F122" s="16" t="s">
        <v>72</v>
      </c>
      <c r="G122" s="16" t="s">
        <v>72</v>
      </c>
      <c r="H122" s="16">
        <v>0</v>
      </c>
      <c r="I122" s="16">
        <v>0</v>
      </c>
      <c r="J122" s="16" t="s">
        <v>72</v>
      </c>
      <c r="K122" s="16" t="s">
        <v>72</v>
      </c>
    </row>
    <row r="123" spans="1:11" ht="18" customHeight="1" x14ac:dyDescent="0.25">
      <c r="A123" s="22" t="s">
        <v>32</v>
      </c>
      <c r="B123" s="22" t="s">
        <v>5</v>
      </c>
      <c r="C123" s="2" t="s">
        <v>1</v>
      </c>
      <c r="D123" s="16">
        <f>D124+D126+D128+D129</f>
        <v>67472.100000000006</v>
      </c>
      <c r="E123" s="16">
        <f>E124+E126</f>
        <v>67472.100000000006</v>
      </c>
      <c r="F123" s="16">
        <f t="shared" ref="F123" si="171">F124+F126</f>
        <v>67472.100000000006</v>
      </c>
      <c r="G123" s="16">
        <f t="shared" ref="G123" si="172">G124+G126</f>
        <v>0</v>
      </c>
      <c r="H123" s="16">
        <f t="shared" ref="H123" si="173">H124+H126+H128+H129</f>
        <v>0</v>
      </c>
      <c r="I123" s="16">
        <f t="shared" si="138"/>
        <v>0</v>
      </c>
      <c r="J123" s="16">
        <f t="shared" ref="J123:K127" si="174">G123/E123*100</f>
        <v>0</v>
      </c>
      <c r="K123" s="16">
        <f t="shared" si="174"/>
        <v>0</v>
      </c>
    </row>
    <row r="124" spans="1:11" ht="18" customHeight="1" x14ac:dyDescent="0.25">
      <c r="A124" s="22"/>
      <c r="B124" s="22"/>
      <c r="C124" s="2" t="s">
        <v>2</v>
      </c>
      <c r="D124" s="16">
        <v>7422</v>
      </c>
      <c r="E124" s="16">
        <v>7422</v>
      </c>
      <c r="F124" s="16">
        <v>7422</v>
      </c>
      <c r="G124" s="16">
        <v>0</v>
      </c>
      <c r="H124" s="16">
        <v>0</v>
      </c>
      <c r="I124" s="16">
        <f t="shared" si="138"/>
        <v>0</v>
      </c>
      <c r="J124" s="16">
        <f t="shared" si="174"/>
        <v>0</v>
      </c>
      <c r="K124" s="16">
        <f t="shared" si="174"/>
        <v>0</v>
      </c>
    </row>
    <row r="125" spans="1:11" ht="60" x14ac:dyDescent="0.25">
      <c r="A125" s="22"/>
      <c r="B125" s="22"/>
      <c r="C125" s="2" t="s">
        <v>67</v>
      </c>
      <c r="D125" s="16">
        <v>7422</v>
      </c>
      <c r="E125" s="16">
        <v>7422</v>
      </c>
      <c r="F125" s="16">
        <v>7422</v>
      </c>
      <c r="G125" s="16">
        <v>0</v>
      </c>
      <c r="H125" s="16">
        <v>0</v>
      </c>
      <c r="I125" s="16">
        <f t="shared" si="138"/>
        <v>0</v>
      </c>
      <c r="J125" s="16">
        <f t="shared" si="174"/>
        <v>0</v>
      </c>
      <c r="K125" s="16">
        <f t="shared" si="174"/>
        <v>0</v>
      </c>
    </row>
    <row r="126" spans="1:11" ht="30" x14ac:dyDescent="0.25">
      <c r="A126" s="22"/>
      <c r="B126" s="22"/>
      <c r="C126" s="2" t="s">
        <v>3</v>
      </c>
      <c r="D126" s="16">
        <v>60050.1</v>
      </c>
      <c r="E126" s="16">
        <v>60050.1</v>
      </c>
      <c r="F126" s="16">
        <v>60050.1</v>
      </c>
      <c r="G126" s="16">
        <v>0</v>
      </c>
      <c r="H126" s="16">
        <v>0</v>
      </c>
      <c r="I126" s="16">
        <f t="shared" si="138"/>
        <v>0</v>
      </c>
      <c r="J126" s="16">
        <f t="shared" si="174"/>
        <v>0</v>
      </c>
      <c r="K126" s="16">
        <f t="shared" si="174"/>
        <v>0</v>
      </c>
    </row>
    <row r="127" spans="1:11" ht="60" x14ac:dyDescent="0.25">
      <c r="A127" s="22"/>
      <c r="B127" s="22"/>
      <c r="C127" s="2" t="s">
        <v>68</v>
      </c>
      <c r="D127" s="16">
        <v>60050.1</v>
      </c>
      <c r="E127" s="16">
        <v>60050.1</v>
      </c>
      <c r="F127" s="16">
        <v>60050.1</v>
      </c>
      <c r="G127" s="16">
        <v>0</v>
      </c>
      <c r="H127" s="16">
        <v>0</v>
      </c>
      <c r="I127" s="16">
        <f t="shared" si="138"/>
        <v>0</v>
      </c>
      <c r="J127" s="16">
        <f t="shared" si="174"/>
        <v>0</v>
      </c>
      <c r="K127" s="16">
        <f t="shared" si="174"/>
        <v>0</v>
      </c>
    </row>
    <row r="128" spans="1:11" ht="30" x14ac:dyDescent="0.25">
      <c r="A128" s="22"/>
      <c r="B128" s="22"/>
      <c r="C128" s="2" t="s">
        <v>6</v>
      </c>
      <c r="D128" s="16">
        <v>0</v>
      </c>
      <c r="E128" s="16" t="s">
        <v>72</v>
      </c>
      <c r="F128" s="16" t="s">
        <v>72</v>
      </c>
      <c r="G128" s="16" t="s">
        <v>72</v>
      </c>
      <c r="H128" s="16">
        <v>0</v>
      </c>
      <c r="I128" s="16">
        <v>0</v>
      </c>
      <c r="J128" s="16" t="s">
        <v>72</v>
      </c>
      <c r="K128" s="16" t="s">
        <v>72</v>
      </c>
    </row>
    <row r="129" spans="1:11" ht="30" x14ac:dyDescent="0.25">
      <c r="A129" s="22"/>
      <c r="B129" s="22"/>
      <c r="C129" s="2" t="s">
        <v>4</v>
      </c>
      <c r="D129" s="16">
        <v>0</v>
      </c>
      <c r="E129" s="16" t="s">
        <v>72</v>
      </c>
      <c r="F129" s="16" t="s">
        <v>72</v>
      </c>
      <c r="G129" s="16" t="s">
        <v>72</v>
      </c>
      <c r="H129" s="16">
        <v>0</v>
      </c>
      <c r="I129" s="16">
        <v>0</v>
      </c>
      <c r="J129" s="16" t="s">
        <v>72</v>
      </c>
      <c r="K129" s="16" t="s">
        <v>72</v>
      </c>
    </row>
    <row r="130" spans="1:11" ht="14.25" customHeight="1" x14ac:dyDescent="0.25">
      <c r="A130" s="22" t="s">
        <v>33</v>
      </c>
      <c r="B130" s="22" t="s">
        <v>5</v>
      </c>
      <c r="C130" s="2" t="s">
        <v>1</v>
      </c>
      <c r="D130" s="16">
        <f>D131+D133+D135+D136</f>
        <v>22480.600000000002</v>
      </c>
      <c r="E130" s="16">
        <f>E131+E133</f>
        <v>22480.600000000002</v>
      </c>
      <c r="F130" s="16">
        <f t="shared" ref="F130" si="175">F131+F133</f>
        <v>22480.600000000002</v>
      </c>
      <c r="G130" s="16">
        <f t="shared" ref="G130" si="176">G131+G133</f>
        <v>0</v>
      </c>
      <c r="H130" s="16">
        <f t="shared" ref="H130" si="177">H131+H133+H135+H136</f>
        <v>0</v>
      </c>
      <c r="I130" s="16">
        <f t="shared" si="138"/>
        <v>0</v>
      </c>
      <c r="J130" s="16">
        <f t="shared" ref="J130:K134" si="178">G130/E130*100</f>
        <v>0</v>
      </c>
      <c r="K130" s="16">
        <f t="shared" si="178"/>
        <v>0</v>
      </c>
    </row>
    <row r="131" spans="1:11" ht="18.75" customHeight="1" x14ac:dyDescent="0.25">
      <c r="A131" s="22"/>
      <c r="B131" s="22"/>
      <c r="C131" s="2" t="s">
        <v>2</v>
      </c>
      <c r="D131" s="16">
        <v>2472.9</v>
      </c>
      <c r="E131" s="16">
        <v>2472.9</v>
      </c>
      <c r="F131" s="16">
        <v>2472.9</v>
      </c>
      <c r="G131" s="16">
        <v>0</v>
      </c>
      <c r="H131" s="16">
        <v>0</v>
      </c>
      <c r="I131" s="16">
        <f t="shared" si="138"/>
        <v>0</v>
      </c>
      <c r="J131" s="16">
        <f t="shared" si="178"/>
        <v>0</v>
      </c>
      <c r="K131" s="16">
        <f t="shared" si="178"/>
        <v>0</v>
      </c>
    </row>
    <row r="132" spans="1:11" ht="60" x14ac:dyDescent="0.25">
      <c r="A132" s="22"/>
      <c r="B132" s="22"/>
      <c r="C132" s="2" t="s">
        <v>67</v>
      </c>
      <c r="D132" s="16">
        <v>2472.9</v>
      </c>
      <c r="E132" s="16">
        <v>2472.9</v>
      </c>
      <c r="F132" s="16">
        <v>2472.9</v>
      </c>
      <c r="G132" s="16">
        <v>0</v>
      </c>
      <c r="H132" s="16">
        <v>0</v>
      </c>
      <c r="I132" s="16">
        <f t="shared" si="138"/>
        <v>0</v>
      </c>
      <c r="J132" s="16">
        <f t="shared" si="178"/>
        <v>0</v>
      </c>
      <c r="K132" s="16">
        <f t="shared" si="178"/>
        <v>0</v>
      </c>
    </row>
    <row r="133" spans="1:11" ht="30" x14ac:dyDescent="0.25">
      <c r="A133" s="22"/>
      <c r="B133" s="22"/>
      <c r="C133" s="2" t="s">
        <v>3</v>
      </c>
      <c r="D133" s="16">
        <v>20007.7</v>
      </c>
      <c r="E133" s="16">
        <v>20007.7</v>
      </c>
      <c r="F133" s="16">
        <v>20007.7</v>
      </c>
      <c r="G133" s="16">
        <v>0</v>
      </c>
      <c r="H133" s="16">
        <v>0</v>
      </c>
      <c r="I133" s="16">
        <f t="shared" si="138"/>
        <v>0</v>
      </c>
      <c r="J133" s="16">
        <f t="shared" si="178"/>
        <v>0</v>
      </c>
      <c r="K133" s="16">
        <f t="shared" si="178"/>
        <v>0</v>
      </c>
    </row>
    <row r="134" spans="1:11" ht="60" x14ac:dyDescent="0.25">
      <c r="A134" s="22"/>
      <c r="B134" s="22"/>
      <c r="C134" s="2" t="s">
        <v>68</v>
      </c>
      <c r="D134" s="16">
        <v>20007.7</v>
      </c>
      <c r="E134" s="16">
        <v>20007.7</v>
      </c>
      <c r="F134" s="16">
        <v>20007.7</v>
      </c>
      <c r="G134" s="16">
        <v>0</v>
      </c>
      <c r="H134" s="16">
        <v>0</v>
      </c>
      <c r="I134" s="16">
        <f t="shared" si="138"/>
        <v>0</v>
      </c>
      <c r="J134" s="16">
        <f t="shared" si="178"/>
        <v>0</v>
      </c>
      <c r="K134" s="16">
        <f t="shared" si="178"/>
        <v>0</v>
      </c>
    </row>
    <row r="135" spans="1:11" ht="30" x14ac:dyDescent="0.25">
      <c r="A135" s="22"/>
      <c r="B135" s="22"/>
      <c r="C135" s="2" t="s">
        <v>6</v>
      </c>
      <c r="D135" s="16">
        <v>0</v>
      </c>
      <c r="E135" s="16" t="s">
        <v>72</v>
      </c>
      <c r="F135" s="16" t="s">
        <v>72</v>
      </c>
      <c r="G135" s="16" t="s">
        <v>72</v>
      </c>
      <c r="H135" s="16">
        <v>0</v>
      </c>
      <c r="I135" s="16">
        <v>0</v>
      </c>
      <c r="J135" s="16" t="s">
        <v>72</v>
      </c>
      <c r="K135" s="16" t="s">
        <v>72</v>
      </c>
    </row>
    <row r="136" spans="1:11" ht="30" x14ac:dyDescent="0.25">
      <c r="A136" s="22"/>
      <c r="B136" s="22"/>
      <c r="C136" s="2" t="s">
        <v>4</v>
      </c>
      <c r="D136" s="16">
        <v>0</v>
      </c>
      <c r="E136" s="16" t="s">
        <v>72</v>
      </c>
      <c r="F136" s="16" t="s">
        <v>72</v>
      </c>
      <c r="G136" s="16" t="s">
        <v>72</v>
      </c>
      <c r="H136" s="16">
        <v>0</v>
      </c>
      <c r="I136" s="16">
        <v>0</v>
      </c>
      <c r="J136" s="16" t="s">
        <v>72</v>
      </c>
      <c r="K136" s="16" t="s">
        <v>72</v>
      </c>
    </row>
    <row r="137" spans="1:11" ht="18.75" customHeight="1" x14ac:dyDescent="0.25">
      <c r="A137" s="22" t="s">
        <v>34</v>
      </c>
      <c r="B137" s="22" t="s">
        <v>5</v>
      </c>
      <c r="C137" s="2" t="s">
        <v>1</v>
      </c>
      <c r="D137" s="16">
        <f>D138+D140+D142+D143</f>
        <v>1887.4</v>
      </c>
      <c r="E137" s="16">
        <f>E138+E140</f>
        <v>1887.4</v>
      </c>
      <c r="F137" s="16">
        <f t="shared" ref="F137" si="179">F138+F140</f>
        <v>1887.4</v>
      </c>
      <c r="G137" s="16">
        <f t="shared" ref="G137" si="180">G138+G140</f>
        <v>0</v>
      </c>
      <c r="H137" s="16">
        <f t="shared" ref="H137" si="181">H138+H140+H142+H143</f>
        <v>0</v>
      </c>
      <c r="I137" s="16">
        <f t="shared" si="138"/>
        <v>0</v>
      </c>
      <c r="J137" s="16">
        <f t="shared" ref="J137:K141" si="182">G137/E137*100</f>
        <v>0</v>
      </c>
      <c r="K137" s="16">
        <f t="shared" si="182"/>
        <v>0</v>
      </c>
    </row>
    <row r="138" spans="1:11" ht="18.75" customHeight="1" x14ac:dyDescent="0.25">
      <c r="A138" s="22"/>
      <c r="B138" s="22"/>
      <c r="C138" s="2" t="s">
        <v>2</v>
      </c>
      <c r="D138" s="16">
        <v>207.7</v>
      </c>
      <c r="E138" s="16">
        <v>207.7</v>
      </c>
      <c r="F138" s="16">
        <v>207.7</v>
      </c>
      <c r="G138" s="16">
        <v>0</v>
      </c>
      <c r="H138" s="16">
        <v>0</v>
      </c>
      <c r="I138" s="16">
        <f t="shared" si="138"/>
        <v>0</v>
      </c>
      <c r="J138" s="16">
        <f t="shared" si="182"/>
        <v>0</v>
      </c>
      <c r="K138" s="16">
        <f t="shared" si="182"/>
        <v>0</v>
      </c>
    </row>
    <row r="139" spans="1:11" ht="60" x14ac:dyDescent="0.25">
      <c r="A139" s="22"/>
      <c r="B139" s="22"/>
      <c r="C139" s="2" t="s">
        <v>67</v>
      </c>
      <c r="D139" s="16">
        <v>207.7</v>
      </c>
      <c r="E139" s="16">
        <v>207.7</v>
      </c>
      <c r="F139" s="16">
        <v>207.7</v>
      </c>
      <c r="G139" s="16">
        <v>0</v>
      </c>
      <c r="H139" s="16">
        <v>0</v>
      </c>
      <c r="I139" s="16">
        <f t="shared" si="138"/>
        <v>0</v>
      </c>
      <c r="J139" s="16">
        <f t="shared" si="182"/>
        <v>0</v>
      </c>
      <c r="K139" s="16">
        <f t="shared" si="182"/>
        <v>0</v>
      </c>
    </row>
    <row r="140" spans="1:11" ht="30" x14ac:dyDescent="0.25">
      <c r="A140" s="22"/>
      <c r="B140" s="22"/>
      <c r="C140" s="2" t="s">
        <v>3</v>
      </c>
      <c r="D140" s="16">
        <v>1679.7</v>
      </c>
      <c r="E140" s="16">
        <v>1679.7</v>
      </c>
      <c r="F140" s="16">
        <v>1679.7</v>
      </c>
      <c r="G140" s="16">
        <v>0</v>
      </c>
      <c r="H140" s="16">
        <v>0</v>
      </c>
      <c r="I140" s="16">
        <f t="shared" si="138"/>
        <v>0</v>
      </c>
      <c r="J140" s="16">
        <f t="shared" si="182"/>
        <v>0</v>
      </c>
      <c r="K140" s="16">
        <f t="shared" si="182"/>
        <v>0</v>
      </c>
    </row>
    <row r="141" spans="1:11" ht="60" x14ac:dyDescent="0.25">
      <c r="A141" s="22"/>
      <c r="B141" s="22"/>
      <c r="C141" s="2" t="s">
        <v>68</v>
      </c>
      <c r="D141" s="16">
        <v>1679.7</v>
      </c>
      <c r="E141" s="16">
        <v>1679.7</v>
      </c>
      <c r="F141" s="16">
        <v>1679.7</v>
      </c>
      <c r="G141" s="16">
        <v>0</v>
      </c>
      <c r="H141" s="16">
        <v>0</v>
      </c>
      <c r="I141" s="16">
        <f t="shared" si="138"/>
        <v>0</v>
      </c>
      <c r="J141" s="16">
        <f t="shared" si="182"/>
        <v>0</v>
      </c>
      <c r="K141" s="16">
        <f t="shared" si="182"/>
        <v>0</v>
      </c>
    </row>
    <row r="142" spans="1:11" ht="30" x14ac:dyDescent="0.25">
      <c r="A142" s="22"/>
      <c r="B142" s="22"/>
      <c r="C142" s="2" t="s">
        <v>6</v>
      </c>
      <c r="D142" s="16">
        <v>0</v>
      </c>
      <c r="E142" s="16" t="s">
        <v>72</v>
      </c>
      <c r="F142" s="16" t="s">
        <v>72</v>
      </c>
      <c r="G142" s="16" t="s">
        <v>72</v>
      </c>
      <c r="H142" s="16">
        <v>0</v>
      </c>
      <c r="I142" s="16">
        <v>0</v>
      </c>
      <c r="J142" s="16" t="s">
        <v>72</v>
      </c>
      <c r="K142" s="16" t="s">
        <v>72</v>
      </c>
    </row>
    <row r="143" spans="1:11" ht="48" customHeight="1" x14ac:dyDescent="0.25">
      <c r="A143" s="22"/>
      <c r="B143" s="22"/>
      <c r="C143" s="2" t="s">
        <v>4</v>
      </c>
      <c r="D143" s="16">
        <v>0</v>
      </c>
      <c r="E143" s="16" t="s">
        <v>72</v>
      </c>
      <c r="F143" s="16" t="s">
        <v>72</v>
      </c>
      <c r="G143" s="16" t="s">
        <v>72</v>
      </c>
      <c r="H143" s="16">
        <v>0</v>
      </c>
      <c r="I143" s="16">
        <v>0</v>
      </c>
      <c r="J143" s="16" t="s">
        <v>72</v>
      </c>
      <c r="K143" s="16" t="s">
        <v>72</v>
      </c>
    </row>
    <row r="144" spans="1:11" ht="24" customHeight="1" x14ac:dyDescent="0.25">
      <c r="A144" s="22" t="s">
        <v>35</v>
      </c>
      <c r="B144" s="22" t="s">
        <v>5</v>
      </c>
      <c r="C144" s="2" t="s">
        <v>1</v>
      </c>
      <c r="D144" s="16">
        <f>D145+D147+D149+D150</f>
        <v>88936.2</v>
      </c>
      <c r="E144" s="16">
        <f>E145+E147</f>
        <v>80042.599999999991</v>
      </c>
      <c r="F144" s="16">
        <f t="shared" ref="F144" si="183">F145+F147</f>
        <v>80042.599999999991</v>
      </c>
      <c r="G144" s="16">
        <f t="shared" ref="G144" si="184">G145+G147</f>
        <v>0</v>
      </c>
      <c r="H144" s="16">
        <f t="shared" ref="H144" si="185">H145+H147+H149+H150</f>
        <v>0</v>
      </c>
      <c r="I144" s="16">
        <f t="shared" ref="I144:I201" si="186">H144/D144*100</f>
        <v>0</v>
      </c>
      <c r="J144" s="16">
        <f t="shared" ref="J144:K148" si="187">G144/E144*100</f>
        <v>0</v>
      </c>
      <c r="K144" s="16">
        <f t="shared" si="187"/>
        <v>0</v>
      </c>
    </row>
    <row r="145" spans="1:11" ht="24" customHeight="1" x14ac:dyDescent="0.25">
      <c r="A145" s="22"/>
      <c r="B145" s="22"/>
      <c r="C145" s="2" t="s">
        <v>2</v>
      </c>
      <c r="D145" s="16">
        <v>8804.7000000000007</v>
      </c>
      <c r="E145" s="16">
        <v>8804.7000000000007</v>
      </c>
      <c r="F145" s="16">
        <v>8804.7000000000007</v>
      </c>
      <c r="G145" s="16">
        <v>0</v>
      </c>
      <c r="H145" s="16">
        <v>0</v>
      </c>
      <c r="I145" s="16">
        <f t="shared" si="186"/>
        <v>0</v>
      </c>
      <c r="J145" s="16">
        <f t="shared" si="187"/>
        <v>0</v>
      </c>
      <c r="K145" s="16">
        <f t="shared" si="187"/>
        <v>0</v>
      </c>
    </row>
    <row r="146" spans="1:11" ht="60" x14ac:dyDescent="0.25">
      <c r="A146" s="22"/>
      <c r="B146" s="22"/>
      <c r="C146" s="2" t="s">
        <v>67</v>
      </c>
      <c r="D146" s="16">
        <v>8804.7000000000007</v>
      </c>
      <c r="E146" s="16">
        <v>8804.7000000000007</v>
      </c>
      <c r="F146" s="16">
        <v>8804.7000000000007</v>
      </c>
      <c r="G146" s="16">
        <v>0</v>
      </c>
      <c r="H146" s="16">
        <v>0</v>
      </c>
      <c r="I146" s="16">
        <f t="shared" si="186"/>
        <v>0</v>
      </c>
      <c r="J146" s="16">
        <f t="shared" si="187"/>
        <v>0</v>
      </c>
      <c r="K146" s="16">
        <f t="shared" si="187"/>
        <v>0</v>
      </c>
    </row>
    <row r="147" spans="1:11" ht="32.25" customHeight="1" x14ac:dyDescent="0.25">
      <c r="A147" s="22"/>
      <c r="B147" s="22"/>
      <c r="C147" s="2" t="s">
        <v>3</v>
      </c>
      <c r="D147" s="16">
        <v>71237.899999999994</v>
      </c>
      <c r="E147" s="16">
        <v>71237.899999999994</v>
      </c>
      <c r="F147" s="16">
        <v>71237.899999999994</v>
      </c>
      <c r="G147" s="16">
        <v>0</v>
      </c>
      <c r="H147" s="16">
        <v>0</v>
      </c>
      <c r="I147" s="16">
        <f t="shared" si="186"/>
        <v>0</v>
      </c>
      <c r="J147" s="16">
        <f t="shared" si="187"/>
        <v>0</v>
      </c>
      <c r="K147" s="16">
        <f t="shared" si="187"/>
        <v>0</v>
      </c>
    </row>
    <row r="148" spans="1:11" ht="60" x14ac:dyDescent="0.25">
      <c r="A148" s="22"/>
      <c r="B148" s="22"/>
      <c r="C148" s="2" t="s">
        <v>68</v>
      </c>
      <c r="D148" s="16">
        <v>71237.899999999994</v>
      </c>
      <c r="E148" s="16">
        <v>71237.899999999994</v>
      </c>
      <c r="F148" s="16">
        <v>71237.899999999994</v>
      </c>
      <c r="G148" s="16">
        <v>0</v>
      </c>
      <c r="H148" s="16">
        <v>0</v>
      </c>
      <c r="I148" s="16">
        <f t="shared" si="186"/>
        <v>0</v>
      </c>
      <c r="J148" s="16">
        <f t="shared" si="187"/>
        <v>0</v>
      </c>
      <c r="K148" s="16">
        <f t="shared" si="187"/>
        <v>0</v>
      </c>
    </row>
    <row r="149" spans="1:11" ht="32.25" customHeight="1" x14ac:dyDescent="0.25">
      <c r="A149" s="22"/>
      <c r="B149" s="22"/>
      <c r="C149" s="2" t="s">
        <v>6</v>
      </c>
      <c r="D149" s="16">
        <v>0</v>
      </c>
      <c r="E149" s="16" t="s">
        <v>72</v>
      </c>
      <c r="F149" s="16" t="s">
        <v>72</v>
      </c>
      <c r="G149" s="16" t="s">
        <v>72</v>
      </c>
      <c r="H149" s="16">
        <v>0</v>
      </c>
      <c r="I149" s="16">
        <v>0</v>
      </c>
      <c r="J149" s="16" t="s">
        <v>72</v>
      </c>
      <c r="K149" s="16" t="s">
        <v>72</v>
      </c>
    </row>
    <row r="150" spans="1:11" ht="47.25" customHeight="1" x14ac:dyDescent="0.25">
      <c r="A150" s="22"/>
      <c r="B150" s="22"/>
      <c r="C150" s="2" t="s">
        <v>4</v>
      </c>
      <c r="D150" s="16">
        <v>8893.6</v>
      </c>
      <c r="E150" s="16" t="s">
        <v>72</v>
      </c>
      <c r="F150" s="16" t="s">
        <v>72</v>
      </c>
      <c r="G150" s="16" t="s">
        <v>72</v>
      </c>
      <c r="H150" s="16">
        <v>0</v>
      </c>
      <c r="I150" s="16">
        <f t="shared" si="186"/>
        <v>0</v>
      </c>
      <c r="J150" s="16" t="s">
        <v>72</v>
      </c>
      <c r="K150" s="16" t="s">
        <v>72</v>
      </c>
    </row>
    <row r="151" spans="1:11" ht="23.25" customHeight="1" x14ac:dyDescent="0.25">
      <c r="A151" s="22" t="s">
        <v>36</v>
      </c>
      <c r="B151" s="22" t="s">
        <v>5</v>
      </c>
      <c r="C151" s="2" t="s">
        <v>1</v>
      </c>
      <c r="D151" s="16">
        <f>D152+D154+D156+D157</f>
        <v>112359.6</v>
      </c>
      <c r="E151" s="16">
        <f>E152+E154</f>
        <v>67415.8</v>
      </c>
      <c r="F151" s="16">
        <f t="shared" ref="F151" si="188">F152+F154</f>
        <v>67415.8</v>
      </c>
      <c r="G151" s="16">
        <f t="shared" ref="G151" si="189">G152+G154</f>
        <v>0</v>
      </c>
      <c r="H151" s="16">
        <f t="shared" ref="H151" si="190">H152+H154+H156+H157</f>
        <v>0</v>
      </c>
      <c r="I151" s="16">
        <f t="shared" si="186"/>
        <v>0</v>
      </c>
      <c r="J151" s="16">
        <f t="shared" ref="J151:K155" si="191">G151/E151*100</f>
        <v>0</v>
      </c>
      <c r="K151" s="16">
        <f t="shared" si="191"/>
        <v>0</v>
      </c>
    </row>
    <row r="152" spans="1:11" ht="24.75" customHeight="1" x14ac:dyDescent="0.25">
      <c r="A152" s="22"/>
      <c r="B152" s="22"/>
      <c r="C152" s="2" t="s">
        <v>2</v>
      </c>
      <c r="D152" s="16">
        <v>7415.8</v>
      </c>
      <c r="E152" s="16">
        <v>7415.8</v>
      </c>
      <c r="F152" s="16">
        <v>7415.8</v>
      </c>
      <c r="G152" s="16">
        <v>0</v>
      </c>
      <c r="H152" s="16">
        <v>0</v>
      </c>
      <c r="I152" s="16">
        <f t="shared" si="186"/>
        <v>0</v>
      </c>
      <c r="J152" s="16">
        <f t="shared" si="191"/>
        <v>0</v>
      </c>
      <c r="K152" s="16">
        <f t="shared" si="191"/>
        <v>0</v>
      </c>
    </row>
    <row r="153" spans="1:11" ht="60" x14ac:dyDescent="0.25">
      <c r="A153" s="22"/>
      <c r="B153" s="22"/>
      <c r="C153" s="2" t="s">
        <v>67</v>
      </c>
      <c r="D153" s="16">
        <v>7415.8</v>
      </c>
      <c r="E153" s="16">
        <v>7415.8</v>
      </c>
      <c r="F153" s="16">
        <v>7415.8</v>
      </c>
      <c r="G153" s="16">
        <v>0</v>
      </c>
      <c r="H153" s="16">
        <v>0</v>
      </c>
      <c r="I153" s="16">
        <f t="shared" si="186"/>
        <v>0</v>
      </c>
      <c r="J153" s="16">
        <f t="shared" si="191"/>
        <v>0</v>
      </c>
      <c r="K153" s="16">
        <f t="shared" si="191"/>
        <v>0</v>
      </c>
    </row>
    <row r="154" spans="1:11" ht="32.25" customHeight="1" x14ac:dyDescent="0.25">
      <c r="A154" s="22"/>
      <c r="B154" s="22"/>
      <c r="C154" s="2" t="s">
        <v>3</v>
      </c>
      <c r="D154" s="16">
        <v>60000</v>
      </c>
      <c r="E154" s="16">
        <v>60000</v>
      </c>
      <c r="F154" s="16">
        <v>60000</v>
      </c>
      <c r="G154" s="16">
        <v>0</v>
      </c>
      <c r="H154" s="16">
        <v>0</v>
      </c>
      <c r="I154" s="16">
        <f t="shared" si="186"/>
        <v>0</v>
      </c>
      <c r="J154" s="16">
        <f t="shared" si="191"/>
        <v>0</v>
      </c>
      <c r="K154" s="16">
        <f t="shared" si="191"/>
        <v>0</v>
      </c>
    </row>
    <row r="155" spans="1:11" ht="60" x14ac:dyDescent="0.25">
      <c r="A155" s="22"/>
      <c r="B155" s="22"/>
      <c r="C155" s="2" t="s">
        <v>68</v>
      </c>
      <c r="D155" s="16">
        <v>60000</v>
      </c>
      <c r="E155" s="16">
        <v>60000</v>
      </c>
      <c r="F155" s="16">
        <v>60000</v>
      </c>
      <c r="G155" s="16">
        <v>0</v>
      </c>
      <c r="H155" s="16">
        <v>0</v>
      </c>
      <c r="I155" s="16">
        <f t="shared" si="186"/>
        <v>0</v>
      </c>
      <c r="J155" s="16">
        <f t="shared" si="191"/>
        <v>0</v>
      </c>
      <c r="K155" s="16">
        <f t="shared" si="191"/>
        <v>0</v>
      </c>
    </row>
    <row r="156" spans="1:11" ht="32.25" customHeight="1" x14ac:dyDescent="0.25">
      <c r="A156" s="22"/>
      <c r="B156" s="22"/>
      <c r="C156" s="2" t="s">
        <v>6</v>
      </c>
      <c r="D156" s="16">
        <v>0</v>
      </c>
      <c r="E156" s="16" t="s">
        <v>72</v>
      </c>
      <c r="F156" s="16" t="s">
        <v>72</v>
      </c>
      <c r="G156" s="16" t="s">
        <v>72</v>
      </c>
      <c r="H156" s="16">
        <v>0</v>
      </c>
      <c r="I156" s="16">
        <v>0</v>
      </c>
      <c r="J156" s="16" t="s">
        <v>72</v>
      </c>
      <c r="K156" s="16" t="s">
        <v>72</v>
      </c>
    </row>
    <row r="157" spans="1:11" ht="43.5" customHeight="1" x14ac:dyDescent="0.25">
      <c r="A157" s="22"/>
      <c r="B157" s="22"/>
      <c r="C157" s="2" t="s">
        <v>4</v>
      </c>
      <c r="D157" s="16">
        <v>44943.8</v>
      </c>
      <c r="E157" s="16" t="s">
        <v>72</v>
      </c>
      <c r="F157" s="16" t="s">
        <v>72</v>
      </c>
      <c r="G157" s="16" t="s">
        <v>72</v>
      </c>
      <c r="H157" s="16">
        <v>0</v>
      </c>
      <c r="I157" s="16">
        <f t="shared" si="186"/>
        <v>0</v>
      </c>
      <c r="J157" s="16" t="s">
        <v>72</v>
      </c>
      <c r="K157" s="16" t="s">
        <v>72</v>
      </c>
    </row>
    <row r="158" spans="1:11" ht="21" customHeight="1" x14ac:dyDescent="0.25">
      <c r="A158" s="22" t="s">
        <v>37</v>
      </c>
      <c r="B158" s="22" t="s">
        <v>5</v>
      </c>
      <c r="C158" s="2" t="s">
        <v>1</v>
      </c>
      <c r="D158" s="16">
        <f>D159+D161+D163+D164</f>
        <v>67533.2</v>
      </c>
      <c r="E158" s="16">
        <f>E159+E161</f>
        <v>40519.899999999994</v>
      </c>
      <c r="F158" s="16">
        <f t="shared" ref="F158" si="192">F159+F161</f>
        <v>40519.899999999994</v>
      </c>
      <c r="G158" s="16">
        <f t="shared" ref="G158" si="193">G159+G161</f>
        <v>0</v>
      </c>
      <c r="H158" s="16">
        <f t="shared" ref="H158" si="194">H159+H161+H163+H164</f>
        <v>0</v>
      </c>
      <c r="I158" s="16">
        <f t="shared" si="186"/>
        <v>0</v>
      </c>
      <c r="J158" s="16">
        <f t="shared" ref="J158:K162" si="195">G158/E158*100</f>
        <v>0</v>
      </c>
      <c r="K158" s="16">
        <f t="shared" si="195"/>
        <v>0</v>
      </c>
    </row>
    <row r="159" spans="1:11" ht="18.75" customHeight="1" x14ac:dyDescent="0.25">
      <c r="A159" s="22"/>
      <c r="B159" s="22"/>
      <c r="C159" s="2" t="s">
        <v>2</v>
      </c>
      <c r="D159" s="16">
        <v>4457.2</v>
      </c>
      <c r="E159" s="16">
        <v>4457.2</v>
      </c>
      <c r="F159" s="16">
        <v>4457.2</v>
      </c>
      <c r="G159" s="16">
        <v>0</v>
      </c>
      <c r="H159" s="16">
        <v>0</v>
      </c>
      <c r="I159" s="16">
        <f t="shared" si="186"/>
        <v>0</v>
      </c>
      <c r="J159" s="16">
        <f t="shared" si="195"/>
        <v>0</v>
      </c>
      <c r="K159" s="16">
        <f t="shared" si="195"/>
        <v>0</v>
      </c>
    </row>
    <row r="160" spans="1:11" ht="60" x14ac:dyDescent="0.25">
      <c r="A160" s="22"/>
      <c r="B160" s="22"/>
      <c r="C160" s="2" t="s">
        <v>67</v>
      </c>
      <c r="D160" s="16">
        <v>4457.2</v>
      </c>
      <c r="E160" s="16">
        <v>4457.2</v>
      </c>
      <c r="F160" s="16">
        <v>4457.2</v>
      </c>
      <c r="G160" s="16">
        <v>0</v>
      </c>
      <c r="H160" s="16">
        <v>0</v>
      </c>
      <c r="I160" s="16">
        <f t="shared" si="186"/>
        <v>0</v>
      </c>
      <c r="J160" s="16">
        <f t="shared" si="195"/>
        <v>0</v>
      </c>
      <c r="K160" s="16">
        <f t="shared" si="195"/>
        <v>0</v>
      </c>
    </row>
    <row r="161" spans="1:11" ht="32.25" customHeight="1" x14ac:dyDescent="0.25">
      <c r="A161" s="22"/>
      <c r="B161" s="22"/>
      <c r="C161" s="2" t="s">
        <v>3</v>
      </c>
      <c r="D161" s="16">
        <v>36062.699999999997</v>
      </c>
      <c r="E161" s="16">
        <v>36062.699999999997</v>
      </c>
      <c r="F161" s="16">
        <v>36062.699999999997</v>
      </c>
      <c r="G161" s="16">
        <v>0</v>
      </c>
      <c r="H161" s="16">
        <v>0</v>
      </c>
      <c r="I161" s="16">
        <f t="shared" si="186"/>
        <v>0</v>
      </c>
      <c r="J161" s="16">
        <f t="shared" si="195"/>
        <v>0</v>
      </c>
      <c r="K161" s="16">
        <f t="shared" si="195"/>
        <v>0</v>
      </c>
    </row>
    <row r="162" spans="1:11" ht="60" x14ac:dyDescent="0.25">
      <c r="A162" s="22"/>
      <c r="B162" s="22"/>
      <c r="C162" s="2" t="s">
        <v>68</v>
      </c>
      <c r="D162" s="16">
        <v>36062.699999999997</v>
      </c>
      <c r="E162" s="16">
        <v>36062.699999999997</v>
      </c>
      <c r="F162" s="16">
        <v>36062.699999999997</v>
      </c>
      <c r="G162" s="16">
        <v>0</v>
      </c>
      <c r="H162" s="16">
        <v>0</v>
      </c>
      <c r="I162" s="16">
        <f t="shared" si="186"/>
        <v>0</v>
      </c>
      <c r="J162" s="16">
        <f t="shared" si="195"/>
        <v>0</v>
      </c>
      <c r="K162" s="16">
        <f t="shared" si="195"/>
        <v>0</v>
      </c>
    </row>
    <row r="163" spans="1:11" ht="35.25" customHeight="1" x14ac:dyDescent="0.25">
      <c r="A163" s="22"/>
      <c r="B163" s="22"/>
      <c r="C163" s="2" t="s">
        <v>6</v>
      </c>
      <c r="D163" s="16">
        <v>0</v>
      </c>
      <c r="E163" s="16" t="s">
        <v>72</v>
      </c>
      <c r="F163" s="16" t="s">
        <v>72</v>
      </c>
      <c r="G163" s="16" t="s">
        <v>72</v>
      </c>
      <c r="H163" s="16">
        <v>0</v>
      </c>
      <c r="I163" s="16">
        <v>0</v>
      </c>
      <c r="J163" s="16" t="s">
        <v>72</v>
      </c>
      <c r="K163" s="16" t="s">
        <v>72</v>
      </c>
    </row>
    <row r="164" spans="1:11" ht="43.5" customHeight="1" x14ac:dyDescent="0.25">
      <c r="A164" s="22"/>
      <c r="B164" s="22"/>
      <c r="C164" s="2" t="s">
        <v>4</v>
      </c>
      <c r="D164" s="16">
        <v>27013.3</v>
      </c>
      <c r="E164" s="16" t="s">
        <v>72</v>
      </c>
      <c r="F164" s="16" t="s">
        <v>72</v>
      </c>
      <c r="G164" s="16" t="s">
        <v>72</v>
      </c>
      <c r="H164" s="16">
        <v>0</v>
      </c>
      <c r="I164" s="16">
        <f t="shared" si="186"/>
        <v>0</v>
      </c>
      <c r="J164" s="16" t="s">
        <v>72</v>
      </c>
      <c r="K164" s="16" t="s">
        <v>72</v>
      </c>
    </row>
    <row r="165" spans="1:11" ht="23.25" customHeight="1" x14ac:dyDescent="0.25">
      <c r="A165" s="22" t="s">
        <v>38</v>
      </c>
      <c r="B165" s="22" t="s">
        <v>5</v>
      </c>
      <c r="C165" s="2" t="s">
        <v>1</v>
      </c>
      <c r="D165" s="16">
        <f>D166+D168+D170+D171</f>
        <v>3804.5</v>
      </c>
      <c r="E165" s="16">
        <f>E166+E168</f>
        <v>3804.5</v>
      </c>
      <c r="F165" s="16">
        <f t="shared" ref="F165" si="196">F166+F168</f>
        <v>3804.5</v>
      </c>
      <c r="G165" s="16">
        <f t="shared" ref="G165" si="197">G166+G168</f>
        <v>0</v>
      </c>
      <c r="H165" s="16">
        <f t="shared" ref="H165" si="198">H166+H168+H170+H171</f>
        <v>0</v>
      </c>
      <c r="I165" s="16">
        <f t="shared" si="186"/>
        <v>0</v>
      </c>
      <c r="J165" s="16">
        <f t="shared" ref="J165:K169" si="199">G165/E165*100</f>
        <v>0</v>
      </c>
      <c r="K165" s="16">
        <f t="shared" si="199"/>
        <v>0</v>
      </c>
    </row>
    <row r="166" spans="1:11" ht="27.75" customHeight="1" x14ac:dyDescent="0.25">
      <c r="A166" s="22"/>
      <c r="B166" s="22"/>
      <c r="C166" s="2" t="s">
        <v>2</v>
      </c>
      <c r="D166" s="16">
        <v>418.5</v>
      </c>
      <c r="E166" s="16">
        <v>418.5</v>
      </c>
      <c r="F166" s="16">
        <v>418.5</v>
      </c>
      <c r="G166" s="16">
        <v>0</v>
      </c>
      <c r="H166" s="16">
        <v>0</v>
      </c>
      <c r="I166" s="16">
        <f t="shared" si="186"/>
        <v>0</v>
      </c>
      <c r="J166" s="16">
        <f t="shared" si="199"/>
        <v>0</v>
      </c>
      <c r="K166" s="16">
        <f t="shared" si="199"/>
        <v>0</v>
      </c>
    </row>
    <row r="167" spans="1:11" ht="60" x14ac:dyDescent="0.25">
      <c r="A167" s="22"/>
      <c r="B167" s="22"/>
      <c r="C167" s="2" t="s">
        <v>67</v>
      </c>
      <c r="D167" s="16">
        <v>418.5</v>
      </c>
      <c r="E167" s="16">
        <v>418.5</v>
      </c>
      <c r="F167" s="16">
        <v>418.5</v>
      </c>
      <c r="G167" s="16">
        <v>0</v>
      </c>
      <c r="H167" s="16">
        <v>0</v>
      </c>
      <c r="I167" s="16">
        <f t="shared" si="186"/>
        <v>0</v>
      </c>
      <c r="J167" s="16">
        <f t="shared" si="199"/>
        <v>0</v>
      </c>
      <c r="K167" s="16">
        <f t="shared" si="199"/>
        <v>0</v>
      </c>
    </row>
    <row r="168" spans="1:11" ht="34.5" customHeight="1" x14ac:dyDescent="0.25">
      <c r="A168" s="22"/>
      <c r="B168" s="22"/>
      <c r="C168" s="2" t="s">
        <v>3</v>
      </c>
      <c r="D168" s="16">
        <v>3386</v>
      </c>
      <c r="E168" s="16">
        <v>3386</v>
      </c>
      <c r="F168" s="16">
        <v>3386</v>
      </c>
      <c r="G168" s="16">
        <v>0</v>
      </c>
      <c r="H168" s="16">
        <v>0</v>
      </c>
      <c r="I168" s="16">
        <f t="shared" si="186"/>
        <v>0</v>
      </c>
      <c r="J168" s="16">
        <f t="shared" si="199"/>
        <v>0</v>
      </c>
      <c r="K168" s="16">
        <f t="shared" si="199"/>
        <v>0</v>
      </c>
    </row>
    <row r="169" spans="1:11" ht="60" x14ac:dyDescent="0.25">
      <c r="A169" s="22"/>
      <c r="B169" s="22"/>
      <c r="C169" s="2" t="s">
        <v>68</v>
      </c>
      <c r="D169" s="16">
        <v>3386</v>
      </c>
      <c r="E169" s="16">
        <v>3386</v>
      </c>
      <c r="F169" s="16">
        <v>3386</v>
      </c>
      <c r="G169" s="16">
        <v>0</v>
      </c>
      <c r="H169" s="16">
        <v>0</v>
      </c>
      <c r="I169" s="16">
        <f t="shared" si="186"/>
        <v>0</v>
      </c>
      <c r="J169" s="16">
        <f t="shared" si="199"/>
        <v>0</v>
      </c>
      <c r="K169" s="16">
        <f t="shared" si="199"/>
        <v>0</v>
      </c>
    </row>
    <row r="170" spans="1:11" ht="30" customHeight="1" x14ac:dyDescent="0.25">
      <c r="A170" s="22"/>
      <c r="B170" s="22"/>
      <c r="C170" s="2" t="s">
        <v>6</v>
      </c>
      <c r="D170" s="16">
        <v>0</v>
      </c>
      <c r="E170" s="16" t="s">
        <v>72</v>
      </c>
      <c r="F170" s="16" t="s">
        <v>72</v>
      </c>
      <c r="G170" s="16" t="s">
        <v>72</v>
      </c>
      <c r="H170" s="16">
        <v>0</v>
      </c>
      <c r="I170" s="16">
        <v>0</v>
      </c>
      <c r="J170" s="16" t="s">
        <v>72</v>
      </c>
      <c r="K170" s="16" t="s">
        <v>72</v>
      </c>
    </row>
    <row r="171" spans="1:11" ht="40.5" customHeight="1" x14ac:dyDescent="0.25">
      <c r="A171" s="22"/>
      <c r="B171" s="22"/>
      <c r="C171" s="2" t="s">
        <v>4</v>
      </c>
      <c r="D171" s="16">
        <v>0</v>
      </c>
      <c r="E171" s="16" t="s">
        <v>72</v>
      </c>
      <c r="F171" s="16" t="s">
        <v>72</v>
      </c>
      <c r="G171" s="16" t="s">
        <v>72</v>
      </c>
      <c r="H171" s="16">
        <v>0</v>
      </c>
      <c r="I171" s="16">
        <v>0</v>
      </c>
      <c r="J171" s="16" t="s">
        <v>72</v>
      </c>
      <c r="K171" s="16" t="s">
        <v>72</v>
      </c>
    </row>
    <row r="172" spans="1:11" ht="25.5" customHeight="1" x14ac:dyDescent="0.25">
      <c r="A172" s="22" t="s">
        <v>39</v>
      </c>
      <c r="B172" s="22" t="s">
        <v>5</v>
      </c>
      <c r="C172" s="2" t="s">
        <v>1</v>
      </c>
      <c r="D172" s="16">
        <f>D173+D175+D177+D178</f>
        <v>2588.1</v>
      </c>
      <c r="E172" s="16">
        <f>E173+E175</f>
        <v>2588.1</v>
      </c>
      <c r="F172" s="16">
        <f t="shared" ref="F172" si="200">F173+F175</f>
        <v>2588.1</v>
      </c>
      <c r="G172" s="16">
        <f t="shared" ref="G172" si="201">G173+G175</f>
        <v>0</v>
      </c>
      <c r="H172" s="16">
        <f t="shared" ref="H172" si="202">H173+H175+H177+H178</f>
        <v>0</v>
      </c>
      <c r="I172" s="16">
        <f t="shared" si="186"/>
        <v>0</v>
      </c>
      <c r="J172" s="16">
        <f t="shared" ref="J172:K176" si="203">G172/E172*100</f>
        <v>0</v>
      </c>
      <c r="K172" s="16">
        <f t="shared" si="203"/>
        <v>0</v>
      </c>
    </row>
    <row r="173" spans="1:11" ht="25.5" customHeight="1" x14ac:dyDescent="0.25">
      <c r="A173" s="22"/>
      <c r="B173" s="22"/>
      <c r="C173" s="2" t="s">
        <v>2</v>
      </c>
      <c r="D173" s="16">
        <v>284.7</v>
      </c>
      <c r="E173" s="16">
        <v>284.7</v>
      </c>
      <c r="F173" s="16">
        <v>284.7</v>
      </c>
      <c r="G173" s="16">
        <v>0</v>
      </c>
      <c r="H173" s="16">
        <v>0</v>
      </c>
      <c r="I173" s="16">
        <f t="shared" si="186"/>
        <v>0</v>
      </c>
      <c r="J173" s="16">
        <f t="shared" si="203"/>
        <v>0</v>
      </c>
      <c r="K173" s="16">
        <f t="shared" si="203"/>
        <v>0</v>
      </c>
    </row>
    <row r="174" spans="1:11" ht="60" x14ac:dyDescent="0.25">
      <c r="A174" s="22"/>
      <c r="B174" s="22"/>
      <c r="C174" s="2" t="s">
        <v>67</v>
      </c>
      <c r="D174" s="16">
        <v>284.7</v>
      </c>
      <c r="E174" s="16">
        <v>284.7</v>
      </c>
      <c r="F174" s="16">
        <v>284.7</v>
      </c>
      <c r="G174" s="16">
        <v>0</v>
      </c>
      <c r="H174" s="16">
        <v>0</v>
      </c>
      <c r="I174" s="16">
        <f t="shared" si="186"/>
        <v>0</v>
      </c>
      <c r="J174" s="16">
        <f t="shared" si="203"/>
        <v>0</v>
      </c>
      <c r="K174" s="16">
        <f t="shared" si="203"/>
        <v>0</v>
      </c>
    </row>
    <row r="175" spans="1:11" ht="30" x14ac:dyDescent="0.25">
      <c r="A175" s="22"/>
      <c r="B175" s="22"/>
      <c r="C175" s="2" t="s">
        <v>3</v>
      </c>
      <c r="D175" s="16">
        <v>2303.4</v>
      </c>
      <c r="E175" s="16">
        <v>2303.4</v>
      </c>
      <c r="F175" s="16">
        <v>2303.4</v>
      </c>
      <c r="G175" s="16">
        <v>0</v>
      </c>
      <c r="H175" s="16">
        <v>0</v>
      </c>
      <c r="I175" s="16">
        <f t="shared" si="186"/>
        <v>0</v>
      </c>
      <c r="J175" s="16">
        <f t="shared" si="203"/>
        <v>0</v>
      </c>
      <c r="K175" s="16">
        <f t="shared" si="203"/>
        <v>0</v>
      </c>
    </row>
    <row r="176" spans="1:11" ht="60" x14ac:dyDescent="0.25">
      <c r="A176" s="22"/>
      <c r="B176" s="22"/>
      <c r="C176" s="2" t="s">
        <v>68</v>
      </c>
      <c r="D176" s="16">
        <v>2303.4</v>
      </c>
      <c r="E176" s="16">
        <v>2303.4</v>
      </c>
      <c r="F176" s="16">
        <v>2303.4</v>
      </c>
      <c r="G176" s="16">
        <v>0</v>
      </c>
      <c r="H176" s="16">
        <v>0</v>
      </c>
      <c r="I176" s="16">
        <f t="shared" si="186"/>
        <v>0</v>
      </c>
      <c r="J176" s="16">
        <f t="shared" si="203"/>
        <v>0</v>
      </c>
      <c r="K176" s="16">
        <f t="shared" si="203"/>
        <v>0</v>
      </c>
    </row>
    <row r="177" spans="1:11" ht="30" customHeight="1" x14ac:dyDescent="0.25">
      <c r="A177" s="22"/>
      <c r="B177" s="22"/>
      <c r="C177" s="2" t="s">
        <v>6</v>
      </c>
      <c r="D177" s="16">
        <v>0</v>
      </c>
      <c r="E177" s="16" t="s">
        <v>72</v>
      </c>
      <c r="F177" s="16" t="s">
        <v>72</v>
      </c>
      <c r="G177" s="16" t="s">
        <v>72</v>
      </c>
      <c r="H177" s="16">
        <v>0</v>
      </c>
      <c r="I177" s="16">
        <v>0</v>
      </c>
      <c r="J177" s="16" t="s">
        <v>72</v>
      </c>
      <c r="K177" s="16" t="s">
        <v>72</v>
      </c>
    </row>
    <row r="178" spans="1:11" ht="28.5" customHeight="1" x14ac:dyDescent="0.25">
      <c r="A178" s="22"/>
      <c r="B178" s="22"/>
      <c r="C178" s="2" t="s">
        <v>4</v>
      </c>
      <c r="D178" s="16">
        <v>0</v>
      </c>
      <c r="E178" s="16" t="s">
        <v>72</v>
      </c>
      <c r="F178" s="16" t="s">
        <v>72</v>
      </c>
      <c r="G178" s="16" t="s">
        <v>72</v>
      </c>
      <c r="H178" s="16">
        <v>0</v>
      </c>
      <c r="I178" s="16">
        <v>0</v>
      </c>
      <c r="J178" s="16" t="s">
        <v>72</v>
      </c>
      <c r="K178" s="16" t="s">
        <v>72</v>
      </c>
    </row>
    <row r="179" spans="1:11" ht="25.5" customHeight="1" x14ac:dyDescent="0.25">
      <c r="A179" s="22" t="s">
        <v>40</v>
      </c>
      <c r="B179" s="22" t="s">
        <v>5</v>
      </c>
      <c r="C179" s="2" t="s">
        <v>1</v>
      </c>
      <c r="D179" s="16">
        <f>D180+D182+D184+D185</f>
        <v>13483.2</v>
      </c>
      <c r="E179" s="16">
        <f>E180+E182</f>
        <v>13483.2</v>
      </c>
      <c r="F179" s="16">
        <f t="shared" ref="F179" si="204">F180+F182</f>
        <v>13483.2</v>
      </c>
      <c r="G179" s="16">
        <f t="shared" ref="G179" si="205">G180+G182</f>
        <v>0</v>
      </c>
      <c r="H179" s="16">
        <f t="shared" ref="H179" si="206">H180+H182+H184+H185</f>
        <v>0</v>
      </c>
      <c r="I179" s="16">
        <f t="shared" si="186"/>
        <v>0</v>
      </c>
      <c r="J179" s="16">
        <f t="shared" ref="J179:K183" si="207">G179/E179*100</f>
        <v>0</v>
      </c>
      <c r="K179" s="16">
        <f t="shared" si="207"/>
        <v>0</v>
      </c>
    </row>
    <row r="180" spans="1:11" ht="25.5" customHeight="1" x14ac:dyDescent="0.25">
      <c r="A180" s="22"/>
      <c r="B180" s="22"/>
      <c r="C180" s="2" t="s">
        <v>2</v>
      </c>
      <c r="D180" s="16">
        <v>1483.2</v>
      </c>
      <c r="E180" s="16">
        <v>1483.2</v>
      </c>
      <c r="F180" s="16">
        <v>1483.2</v>
      </c>
      <c r="G180" s="16">
        <v>0</v>
      </c>
      <c r="H180" s="16">
        <v>0</v>
      </c>
      <c r="I180" s="16">
        <f t="shared" si="186"/>
        <v>0</v>
      </c>
      <c r="J180" s="16">
        <f t="shared" si="207"/>
        <v>0</v>
      </c>
      <c r="K180" s="16">
        <f t="shared" si="207"/>
        <v>0</v>
      </c>
    </row>
    <row r="181" spans="1:11" ht="60" x14ac:dyDescent="0.25">
      <c r="A181" s="22"/>
      <c r="B181" s="22"/>
      <c r="C181" s="2" t="s">
        <v>67</v>
      </c>
      <c r="D181" s="16">
        <v>1483.2</v>
      </c>
      <c r="E181" s="16">
        <v>1483.2</v>
      </c>
      <c r="F181" s="16">
        <v>1483.2</v>
      </c>
      <c r="G181" s="16">
        <v>0</v>
      </c>
      <c r="H181" s="16">
        <v>0</v>
      </c>
      <c r="I181" s="16">
        <f t="shared" si="186"/>
        <v>0</v>
      </c>
      <c r="J181" s="16">
        <f t="shared" si="207"/>
        <v>0</v>
      </c>
      <c r="K181" s="16">
        <f t="shared" si="207"/>
        <v>0</v>
      </c>
    </row>
    <row r="182" spans="1:11" ht="30" customHeight="1" x14ac:dyDescent="0.25">
      <c r="A182" s="22"/>
      <c r="B182" s="22"/>
      <c r="C182" s="2" t="s">
        <v>3</v>
      </c>
      <c r="D182" s="16">
        <v>12000</v>
      </c>
      <c r="E182" s="16">
        <v>12000</v>
      </c>
      <c r="F182" s="16">
        <v>12000</v>
      </c>
      <c r="G182" s="16">
        <v>0</v>
      </c>
      <c r="H182" s="16">
        <v>0</v>
      </c>
      <c r="I182" s="16">
        <f t="shared" si="186"/>
        <v>0</v>
      </c>
      <c r="J182" s="16">
        <f t="shared" si="207"/>
        <v>0</v>
      </c>
      <c r="K182" s="16">
        <f t="shared" si="207"/>
        <v>0</v>
      </c>
    </row>
    <row r="183" spans="1:11" ht="60" x14ac:dyDescent="0.25">
      <c r="A183" s="22"/>
      <c r="B183" s="22"/>
      <c r="C183" s="2" t="s">
        <v>68</v>
      </c>
      <c r="D183" s="16">
        <v>12000</v>
      </c>
      <c r="E183" s="16">
        <v>12000</v>
      </c>
      <c r="F183" s="16">
        <v>12000</v>
      </c>
      <c r="G183" s="16">
        <v>0</v>
      </c>
      <c r="H183" s="16">
        <v>0</v>
      </c>
      <c r="I183" s="16">
        <f t="shared" si="186"/>
        <v>0</v>
      </c>
      <c r="J183" s="16">
        <f t="shared" si="207"/>
        <v>0</v>
      </c>
      <c r="K183" s="16">
        <f t="shared" si="207"/>
        <v>0</v>
      </c>
    </row>
    <row r="184" spans="1:11" ht="30" customHeight="1" x14ac:dyDescent="0.25">
      <c r="A184" s="22"/>
      <c r="B184" s="22"/>
      <c r="C184" s="2" t="s">
        <v>6</v>
      </c>
      <c r="D184" s="16">
        <v>0</v>
      </c>
      <c r="E184" s="16" t="s">
        <v>72</v>
      </c>
      <c r="F184" s="16" t="s">
        <v>72</v>
      </c>
      <c r="G184" s="16" t="s">
        <v>72</v>
      </c>
      <c r="H184" s="16">
        <v>0</v>
      </c>
      <c r="I184" s="16">
        <v>0</v>
      </c>
      <c r="J184" s="16" t="s">
        <v>72</v>
      </c>
      <c r="K184" s="16" t="s">
        <v>72</v>
      </c>
    </row>
    <row r="185" spans="1:11" ht="32.25" customHeight="1" x14ac:dyDescent="0.25">
      <c r="A185" s="22"/>
      <c r="B185" s="22"/>
      <c r="C185" s="2" t="s">
        <v>4</v>
      </c>
      <c r="D185" s="16">
        <v>0</v>
      </c>
      <c r="E185" s="16" t="s">
        <v>72</v>
      </c>
      <c r="F185" s="16" t="s">
        <v>72</v>
      </c>
      <c r="G185" s="16" t="s">
        <v>72</v>
      </c>
      <c r="H185" s="16">
        <v>0</v>
      </c>
      <c r="I185" s="16">
        <v>0</v>
      </c>
      <c r="J185" s="16" t="s">
        <v>72</v>
      </c>
      <c r="K185" s="16" t="s">
        <v>72</v>
      </c>
    </row>
    <row r="186" spans="1:11" ht="23.25" customHeight="1" x14ac:dyDescent="0.25">
      <c r="A186" s="22" t="s">
        <v>26</v>
      </c>
      <c r="B186" s="22" t="s">
        <v>5</v>
      </c>
      <c r="C186" s="4" t="s">
        <v>1</v>
      </c>
      <c r="D186" s="16">
        <f>D187+D189+D191+D192</f>
        <v>416344.9</v>
      </c>
      <c r="E186" s="16">
        <f>E187+E189</f>
        <v>416344.9</v>
      </c>
      <c r="F186" s="16">
        <f t="shared" ref="F186" si="208">F187+F189</f>
        <v>416344.9</v>
      </c>
      <c r="G186" s="16">
        <f t="shared" ref="G186" si="209">G187+G189</f>
        <v>0</v>
      </c>
      <c r="H186" s="16">
        <f t="shared" ref="H186" si="210">H187+H189+H191+H192</f>
        <v>0</v>
      </c>
      <c r="I186" s="16">
        <f t="shared" si="186"/>
        <v>0</v>
      </c>
      <c r="J186" s="16">
        <f t="shared" ref="J186:K190" si="211">G186/E186*100</f>
        <v>0</v>
      </c>
      <c r="K186" s="16">
        <f t="shared" si="211"/>
        <v>0</v>
      </c>
    </row>
    <row r="187" spans="1:11" ht="23.25" customHeight="1" x14ac:dyDescent="0.25">
      <c r="A187" s="22"/>
      <c r="B187" s="22"/>
      <c r="C187" s="2" t="s">
        <v>2</v>
      </c>
      <c r="D187" s="16">
        <f>D194</f>
        <v>8326.9</v>
      </c>
      <c r="E187" s="16">
        <f t="shared" ref="E187:G187" si="212">E194</f>
        <v>8326.9</v>
      </c>
      <c r="F187" s="16">
        <f t="shared" si="212"/>
        <v>8326.9</v>
      </c>
      <c r="G187" s="16">
        <f t="shared" si="212"/>
        <v>0</v>
      </c>
      <c r="H187" s="16">
        <f t="shared" ref="H187" si="213">H194</f>
        <v>0</v>
      </c>
      <c r="I187" s="16">
        <f t="shared" si="186"/>
        <v>0</v>
      </c>
      <c r="J187" s="16">
        <f t="shared" si="211"/>
        <v>0</v>
      </c>
      <c r="K187" s="16">
        <f t="shared" si="211"/>
        <v>0</v>
      </c>
    </row>
    <row r="188" spans="1:11" ht="60" x14ac:dyDescent="0.25">
      <c r="A188" s="22"/>
      <c r="B188" s="22"/>
      <c r="C188" s="2" t="s">
        <v>67</v>
      </c>
      <c r="D188" s="16">
        <f t="shared" ref="D188:G188" si="214">D195</f>
        <v>8326.9</v>
      </c>
      <c r="E188" s="16">
        <f t="shared" si="214"/>
        <v>8326.9</v>
      </c>
      <c r="F188" s="16">
        <f t="shared" si="214"/>
        <v>8326.9</v>
      </c>
      <c r="G188" s="16">
        <f t="shared" si="214"/>
        <v>0</v>
      </c>
      <c r="H188" s="16">
        <f t="shared" ref="H188" si="215">H195</f>
        <v>0</v>
      </c>
      <c r="I188" s="16">
        <f t="shared" si="186"/>
        <v>0</v>
      </c>
      <c r="J188" s="16">
        <f t="shared" si="211"/>
        <v>0</v>
      </c>
      <c r="K188" s="16">
        <f t="shared" si="211"/>
        <v>0</v>
      </c>
    </row>
    <row r="189" spans="1:11" ht="37.5" customHeight="1" x14ac:dyDescent="0.25">
      <c r="A189" s="22"/>
      <c r="B189" s="22"/>
      <c r="C189" s="2" t="s">
        <v>3</v>
      </c>
      <c r="D189" s="16">
        <f t="shared" ref="D189:G189" si="216">D196</f>
        <v>408018</v>
      </c>
      <c r="E189" s="16">
        <f t="shared" si="216"/>
        <v>408018</v>
      </c>
      <c r="F189" s="16">
        <f t="shared" si="216"/>
        <v>408018</v>
      </c>
      <c r="G189" s="16">
        <f t="shared" si="216"/>
        <v>0</v>
      </c>
      <c r="H189" s="16">
        <f t="shared" ref="H189" si="217">H196</f>
        <v>0</v>
      </c>
      <c r="I189" s="16">
        <f t="shared" si="186"/>
        <v>0</v>
      </c>
      <c r="J189" s="16">
        <f t="shared" si="211"/>
        <v>0</v>
      </c>
      <c r="K189" s="16">
        <f t="shared" si="211"/>
        <v>0</v>
      </c>
    </row>
    <row r="190" spans="1:11" ht="60" x14ac:dyDescent="0.25">
      <c r="A190" s="22"/>
      <c r="B190" s="22"/>
      <c r="C190" s="2" t="s">
        <v>68</v>
      </c>
      <c r="D190" s="16">
        <f t="shared" ref="D190:G190" si="218">D197</f>
        <v>408018</v>
      </c>
      <c r="E190" s="16">
        <f t="shared" si="218"/>
        <v>408018</v>
      </c>
      <c r="F190" s="16">
        <f t="shared" si="218"/>
        <v>408018</v>
      </c>
      <c r="G190" s="16">
        <f t="shared" si="218"/>
        <v>0</v>
      </c>
      <c r="H190" s="16">
        <f t="shared" ref="H190" si="219">H197</f>
        <v>0</v>
      </c>
      <c r="I190" s="16">
        <f t="shared" si="186"/>
        <v>0</v>
      </c>
      <c r="J190" s="16">
        <f t="shared" si="211"/>
        <v>0</v>
      </c>
      <c r="K190" s="16">
        <f t="shared" si="211"/>
        <v>0</v>
      </c>
    </row>
    <row r="191" spans="1:11" ht="31.5" customHeight="1" x14ac:dyDescent="0.25">
      <c r="A191" s="22"/>
      <c r="B191" s="22"/>
      <c r="C191" s="2" t="s">
        <v>6</v>
      </c>
      <c r="D191" s="16">
        <f t="shared" ref="D191" si="220">D198</f>
        <v>0</v>
      </c>
      <c r="E191" s="16" t="s">
        <v>72</v>
      </c>
      <c r="F191" s="16" t="s">
        <v>72</v>
      </c>
      <c r="G191" s="16" t="s">
        <v>72</v>
      </c>
      <c r="H191" s="16">
        <f t="shared" ref="H191" si="221">H198</f>
        <v>0</v>
      </c>
      <c r="I191" s="16">
        <v>0</v>
      </c>
      <c r="J191" s="16" t="s">
        <v>72</v>
      </c>
      <c r="K191" s="16" t="s">
        <v>72</v>
      </c>
    </row>
    <row r="192" spans="1:11" ht="31.5" customHeight="1" x14ac:dyDescent="0.25">
      <c r="A192" s="22"/>
      <c r="B192" s="22"/>
      <c r="C192" s="2" t="s">
        <v>4</v>
      </c>
      <c r="D192" s="16">
        <f t="shared" ref="D192" si="222">D199</f>
        <v>0</v>
      </c>
      <c r="E192" s="16" t="s">
        <v>72</v>
      </c>
      <c r="F192" s="16" t="s">
        <v>72</v>
      </c>
      <c r="G192" s="16" t="s">
        <v>72</v>
      </c>
      <c r="H192" s="16">
        <f t="shared" ref="H192" si="223">H199</f>
        <v>0</v>
      </c>
      <c r="I192" s="16">
        <v>0</v>
      </c>
      <c r="J192" s="16" t="s">
        <v>72</v>
      </c>
      <c r="K192" s="16" t="s">
        <v>72</v>
      </c>
    </row>
    <row r="193" spans="1:11" ht="26.25" customHeight="1" x14ac:dyDescent="0.25">
      <c r="A193" s="22" t="s">
        <v>43</v>
      </c>
      <c r="B193" s="22" t="s">
        <v>5</v>
      </c>
      <c r="C193" s="4" t="s">
        <v>1</v>
      </c>
      <c r="D193" s="16">
        <f>D194+D196+D198+D199</f>
        <v>416344.9</v>
      </c>
      <c r="E193" s="16">
        <f>E194+E196</f>
        <v>416344.9</v>
      </c>
      <c r="F193" s="16">
        <f t="shared" ref="F193" si="224">F194+F196</f>
        <v>416344.9</v>
      </c>
      <c r="G193" s="16">
        <f t="shared" ref="G193" si="225">G194+G196</f>
        <v>0</v>
      </c>
      <c r="H193" s="16">
        <f t="shared" ref="H193" si="226">H194+H196+H198+H199</f>
        <v>0</v>
      </c>
      <c r="I193" s="16">
        <f t="shared" si="186"/>
        <v>0</v>
      </c>
      <c r="J193" s="16">
        <f t="shared" ref="J193:K197" si="227">G193/E193*100</f>
        <v>0</v>
      </c>
      <c r="K193" s="16">
        <f t="shared" si="227"/>
        <v>0</v>
      </c>
    </row>
    <row r="194" spans="1:11" ht="26.25" customHeight="1" x14ac:dyDescent="0.25">
      <c r="A194" s="22"/>
      <c r="B194" s="22"/>
      <c r="C194" s="2" t="s">
        <v>2</v>
      </c>
      <c r="D194" s="16">
        <v>8326.9</v>
      </c>
      <c r="E194" s="16">
        <v>8326.9</v>
      </c>
      <c r="F194" s="16">
        <v>8326.9</v>
      </c>
      <c r="G194" s="16">
        <f t="shared" ref="G194:H194" si="228">G201</f>
        <v>0</v>
      </c>
      <c r="H194" s="16">
        <f t="shared" si="228"/>
        <v>0</v>
      </c>
      <c r="I194" s="16">
        <f t="shared" si="186"/>
        <v>0</v>
      </c>
      <c r="J194" s="16">
        <f t="shared" si="227"/>
        <v>0</v>
      </c>
      <c r="K194" s="16">
        <f t="shared" si="227"/>
        <v>0</v>
      </c>
    </row>
    <row r="195" spans="1:11" ht="60" x14ac:dyDescent="0.25">
      <c r="A195" s="22"/>
      <c r="B195" s="22"/>
      <c r="C195" s="2" t="s">
        <v>67</v>
      </c>
      <c r="D195" s="16">
        <v>8326.9</v>
      </c>
      <c r="E195" s="16">
        <v>8326.9</v>
      </c>
      <c r="F195" s="16">
        <v>8326.9</v>
      </c>
      <c r="G195" s="16">
        <f t="shared" ref="G195:H195" si="229">G202</f>
        <v>0</v>
      </c>
      <c r="H195" s="16">
        <f t="shared" si="229"/>
        <v>0</v>
      </c>
      <c r="I195" s="16">
        <f t="shared" si="186"/>
        <v>0</v>
      </c>
      <c r="J195" s="16">
        <f t="shared" si="227"/>
        <v>0</v>
      </c>
      <c r="K195" s="16">
        <f t="shared" si="227"/>
        <v>0</v>
      </c>
    </row>
    <row r="196" spans="1:11" ht="32.25" customHeight="1" x14ac:dyDescent="0.25">
      <c r="A196" s="22"/>
      <c r="B196" s="22"/>
      <c r="C196" s="2" t="s">
        <v>3</v>
      </c>
      <c r="D196" s="16">
        <v>408018</v>
      </c>
      <c r="E196" s="16">
        <v>408018</v>
      </c>
      <c r="F196" s="16">
        <v>408018</v>
      </c>
      <c r="G196" s="16">
        <f t="shared" ref="G196:H196" si="230">G203</f>
        <v>0</v>
      </c>
      <c r="H196" s="16">
        <f t="shared" si="230"/>
        <v>0</v>
      </c>
      <c r="I196" s="16">
        <f t="shared" si="186"/>
        <v>0</v>
      </c>
      <c r="J196" s="16">
        <f t="shared" si="227"/>
        <v>0</v>
      </c>
      <c r="K196" s="16">
        <f t="shared" si="227"/>
        <v>0</v>
      </c>
    </row>
    <row r="197" spans="1:11" ht="60" x14ac:dyDescent="0.25">
      <c r="A197" s="22"/>
      <c r="B197" s="22"/>
      <c r="C197" s="2" t="s">
        <v>68</v>
      </c>
      <c r="D197" s="16">
        <v>408018</v>
      </c>
      <c r="E197" s="16">
        <v>408018</v>
      </c>
      <c r="F197" s="16">
        <v>408018</v>
      </c>
      <c r="G197" s="16">
        <f t="shared" ref="G197:H197" si="231">G204</f>
        <v>0</v>
      </c>
      <c r="H197" s="16">
        <f t="shared" si="231"/>
        <v>0</v>
      </c>
      <c r="I197" s="16">
        <f t="shared" si="186"/>
        <v>0</v>
      </c>
      <c r="J197" s="16">
        <f t="shared" si="227"/>
        <v>0</v>
      </c>
      <c r="K197" s="16">
        <f t="shared" si="227"/>
        <v>0</v>
      </c>
    </row>
    <row r="198" spans="1:11" ht="28.5" customHeight="1" x14ac:dyDescent="0.25">
      <c r="A198" s="22"/>
      <c r="B198" s="22"/>
      <c r="C198" s="2" t="s">
        <v>6</v>
      </c>
      <c r="D198" s="16">
        <v>0</v>
      </c>
      <c r="E198" s="16" t="s">
        <v>72</v>
      </c>
      <c r="F198" s="16" t="s">
        <v>72</v>
      </c>
      <c r="G198" s="16" t="s">
        <v>72</v>
      </c>
      <c r="H198" s="16">
        <v>0</v>
      </c>
      <c r="I198" s="16">
        <v>0</v>
      </c>
      <c r="J198" s="16" t="s">
        <v>72</v>
      </c>
      <c r="K198" s="16" t="s">
        <v>72</v>
      </c>
    </row>
    <row r="199" spans="1:11" ht="28.5" customHeight="1" x14ac:dyDescent="0.25">
      <c r="A199" s="22"/>
      <c r="B199" s="22"/>
      <c r="C199" s="2" t="s">
        <v>4</v>
      </c>
      <c r="D199" s="16">
        <v>0</v>
      </c>
      <c r="E199" s="16" t="s">
        <v>72</v>
      </c>
      <c r="F199" s="16" t="s">
        <v>72</v>
      </c>
      <c r="G199" s="16" t="s">
        <v>72</v>
      </c>
      <c r="H199" s="16">
        <v>0</v>
      </c>
      <c r="I199" s="16">
        <v>0</v>
      </c>
      <c r="J199" s="16" t="s">
        <v>72</v>
      </c>
      <c r="K199" s="16" t="s">
        <v>72</v>
      </c>
    </row>
    <row r="200" spans="1:11" ht="22.5" customHeight="1" x14ac:dyDescent="0.25">
      <c r="A200" s="22" t="s">
        <v>44</v>
      </c>
      <c r="B200" s="22" t="s">
        <v>5</v>
      </c>
      <c r="C200" s="2" t="s">
        <v>1</v>
      </c>
      <c r="D200" s="16">
        <f>D201+D203+D205+D206</f>
        <v>1000</v>
      </c>
      <c r="E200" s="16">
        <f>E201+E203</f>
        <v>1000</v>
      </c>
      <c r="F200" s="16">
        <f t="shared" ref="F200" si="232">F201+F203</f>
        <v>500</v>
      </c>
      <c r="G200" s="16">
        <f t="shared" ref="G200" si="233">G201+G203</f>
        <v>0</v>
      </c>
      <c r="H200" s="16">
        <f t="shared" ref="H200" si="234">H201+H203+H205+H206</f>
        <v>0</v>
      </c>
      <c r="I200" s="16">
        <f t="shared" si="186"/>
        <v>0</v>
      </c>
      <c r="J200" s="16">
        <f t="shared" ref="J200:K201" si="235">G200/E200*100</f>
        <v>0</v>
      </c>
      <c r="K200" s="16">
        <f t="shared" si="235"/>
        <v>0</v>
      </c>
    </row>
    <row r="201" spans="1:11" ht="21.75" customHeight="1" x14ac:dyDescent="0.25">
      <c r="A201" s="22"/>
      <c r="B201" s="22"/>
      <c r="C201" s="2" t="s">
        <v>2</v>
      </c>
      <c r="D201" s="16">
        <v>1000</v>
      </c>
      <c r="E201" s="16">
        <v>1000</v>
      </c>
      <c r="F201" s="18">
        <v>500</v>
      </c>
      <c r="G201" s="16">
        <v>0</v>
      </c>
      <c r="H201" s="16">
        <v>0</v>
      </c>
      <c r="I201" s="16">
        <f t="shared" si="186"/>
        <v>0</v>
      </c>
      <c r="J201" s="16">
        <f t="shared" si="235"/>
        <v>0</v>
      </c>
      <c r="K201" s="16">
        <f t="shared" si="235"/>
        <v>0</v>
      </c>
    </row>
    <row r="202" spans="1:11" ht="60" x14ac:dyDescent="0.25">
      <c r="A202" s="22"/>
      <c r="B202" s="22"/>
      <c r="C202" s="2" t="s">
        <v>67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30" x14ac:dyDescent="0.25">
      <c r="A203" s="22"/>
      <c r="B203" s="22"/>
      <c r="C203" s="2" t="s">
        <v>3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60" x14ac:dyDescent="0.25">
      <c r="A204" s="22"/>
      <c r="B204" s="22"/>
      <c r="C204" s="2" t="s">
        <v>68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</row>
    <row r="205" spans="1:11" ht="30" x14ac:dyDescent="0.25">
      <c r="A205" s="22"/>
      <c r="B205" s="22"/>
      <c r="C205" s="2" t="s">
        <v>6</v>
      </c>
      <c r="D205" s="16">
        <v>0</v>
      </c>
      <c r="E205" s="16" t="s">
        <v>72</v>
      </c>
      <c r="F205" s="16" t="s">
        <v>72</v>
      </c>
      <c r="G205" s="16" t="s">
        <v>72</v>
      </c>
      <c r="H205" s="16">
        <v>0</v>
      </c>
      <c r="I205" s="16">
        <v>0</v>
      </c>
      <c r="J205" s="16" t="s">
        <v>72</v>
      </c>
      <c r="K205" s="16" t="s">
        <v>72</v>
      </c>
    </row>
    <row r="206" spans="1:11" ht="34.5" customHeight="1" x14ac:dyDescent="0.25">
      <c r="A206" s="22"/>
      <c r="B206" s="22"/>
      <c r="C206" s="2" t="s">
        <v>4</v>
      </c>
      <c r="D206" s="16">
        <v>0</v>
      </c>
      <c r="E206" s="16" t="s">
        <v>72</v>
      </c>
      <c r="F206" s="16" t="s">
        <v>72</v>
      </c>
      <c r="G206" s="16" t="s">
        <v>72</v>
      </c>
      <c r="H206" s="16">
        <v>0</v>
      </c>
      <c r="I206" s="16">
        <v>0</v>
      </c>
      <c r="J206" s="16" t="s">
        <v>72</v>
      </c>
      <c r="K206" s="16" t="s">
        <v>72</v>
      </c>
    </row>
    <row r="207" spans="1:11" ht="23.25" customHeight="1" x14ac:dyDescent="0.25">
      <c r="A207" s="22" t="s">
        <v>45</v>
      </c>
      <c r="B207" s="22" t="s">
        <v>5</v>
      </c>
      <c r="C207" s="2" t="s">
        <v>1</v>
      </c>
      <c r="D207" s="16">
        <f>D208+D210+D212+D213</f>
        <v>3500</v>
      </c>
      <c r="E207" s="16">
        <f>E208+E210</f>
        <v>3500</v>
      </c>
      <c r="F207" s="16">
        <f t="shared" ref="F207" si="236">F208+F210</f>
        <v>1750</v>
      </c>
      <c r="G207" s="16">
        <f t="shared" ref="G207" si="237">G208+G210</f>
        <v>0</v>
      </c>
      <c r="H207" s="16">
        <f t="shared" ref="H207" si="238">H208+H210+H212+H213</f>
        <v>0</v>
      </c>
      <c r="I207" s="16">
        <f t="shared" ref="I207:I267" si="239">H207/D207*100</f>
        <v>0</v>
      </c>
      <c r="J207" s="16">
        <f t="shared" ref="J207:K208" si="240">G207/E207*100</f>
        <v>0</v>
      </c>
      <c r="K207" s="16">
        <f t="shared" si="240"/>
        <v>0</v>
      </c>
    </row>
    <row r="208" spans="1:11" ht="23.25" customHeight="1" x14ac:dyDescent="0.25">
      <c r="A208" s="22"/>
      <c r="B208" s="22"/>
      <c r="C208" s="2" t="s">
        <v>2</v>
      </c>
      <c r="D208" s="16">
        <v>3500</v>
      </c>
      <c r="E208" s="16">
        <v>3500</v>
      </c>
      <c r="F208" s="18">
        <v>1750</v>
      </c>
      <c r="G208" s="16">
        <v>0</v>
      </c>
      <c r="H208" s="16">
        <v>0</v>
      </c>
      <c r="I208" s="16">
        <f t="shared" si="239"/>
        <v>0</v>
      </c>
      <c r="J208" s="16">
        <f t="shared" si="240"/>
        <v>0</v>
      </c>
      <c r="K208" s="16">
        <f t="shared" si="240"/>
        <v>0</v>
      </c>
    </row>
    <row r="209" spans="1:11" ht="60" x14ac:dyDescent="0.25">
      <c r="A209" s="22"/>
      <c r="B209" s="22"/>
      <c r="C209" s="2" t="s">
        <v>67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</row>
    <row r="210" spans="1:11" ht="35.25" customHeight="1" x14ac:dyDescent="0.25">
      <c r="A210" s="22"/>
      <c r="B210" s="22"/>
      <c r="C210" s="2" t="s">
        <v>3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</row>
    <row r="211" spans="1:11" ht="60" x14ac:dyDescent="0.25">
      <c r="A211" s="22"/>
      <c r="B211" s="22"/>
      <c r="C211" s="2" t="s">
        <v>68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</row>
    <row r="212" spans="1:11" ht="30" x14ac:dyDescent="0.25">
      <c r="A212" s="22"/>
      <c r="B212" s="22"/>
      <c r="C212" s="2" t="s">
        <v>6</v>
      </c>
      <c r="D212" s="16">
        <v>0</v>
      </c>
      <c r="E212" s="16" t="s">
        <v>72</v>
      </c>
      <c r="F212" s="16" t="s">
        <v>72</v>
      </c>
      <c r="G212" s="16" t="s">
        <v>72</v>
      </c>
      <c r="H212" s="16">
        <v>0</v>
      </c>
      <c r="I212" s="16">
        <v>0</v>
      </c>
      <c r="J212" s="16" t="s">
        <v>72</v>
      </c>
      <c r="K212" s="16" t="s">
        <v>72</v>
      </c>
    </row>
    <row r="213" spans="1:11" ht="30" customHeight="1" x14ac:dyDescent="0.25">
      <c r="A213" s="22"/>
      <c r="B213" s="22"/>
      <c r="C213" s="2" t="s">
        <v>4</v>
      </c>
      <c r="D213" s="16">
        <v>0</v>
      </c>
      <c r="E213" s="16" t="s">
        <v>72</v>
      </c>
      <c r="F213" s="16" t="s">
        <v>72</v>
      </c>
      <c r="G213" s="16" t="s">
        <v>72</v>
      </c>
      <c r="H213" s="16">
        <v>0</v>
      </c>
      <c r="I213" s="16">
        <v>0</v>
      </c>
      <c r="J213" s="16" t="s">
        <v>72</v>
      </c>
      <c r="K213" s="16" t="s">
        <v>72</v>
      </c>
    </row>
    <row r="214" spans="1:11" ht="24" customHeight="1" x14ac:dyDescent="0.25">
      <c r="A214" s="22" t="s">
        <v>46</v>
      </c>
      <c r="B214" s="22" t="s">
        <v>5</v>
      </c>
      <c r="C214" s="2" t="s">
        <v>1</v>
      </c>
      <c r="D214" s="16">
        <f>D215+D217+D219+D220</f>
        <v>1000</v>
      </c>
      <c r="E214" s="16">
        <f>E215+E217</f>
        <v>1000</v>
      </c>
      <c r="F214" s="16">
        <f t="shared" ref="F214" si="241">F215+F217</f>
        <v>500</v>
      </c>
      <c r="G214" s="16">
        <f t="shared" ref="G214" si="242">G215+G217</f>
        <v>0</v>
      </c>
      <c r="H214" s="16">
        <f t="shared" ref="H214" si="243">H215+H217+H219+H220</f>
        <v>0</v>
      </c>
      <c r="I214" s="16">
        <f t="shared" si="239"/>
        <v>0</v>
      </c>
      <c r="J214" s="16">
        <f t="shared" ref="J214:K215" si="244">G214/E214*100</f>
        <v>0</v>
      </c>
      <c r="K214" s="16">
        <f t="shared" si="244"/>
        <v>0</v>
      </c>
    </row>
    <row r="215" spans="1:11" ht="19.5" customHeight="1" x14ac:dyDescent="0.25">
      <c r="A215" s="22"/>
      <c r="B215" s="22"/>
      <c r="C215" s="2" t="s">
        <v>2</v>
      </c>
      <c r="D215" s="16">
        <v>1000</v>
      </c>
      <c r="E215" s="16">
        <v>1000</v>
      </c>
      <c r="F215" s="18">
        <v>500</v>
      </c>
      <c r="G215" s="16">
        <v>0</v>
      </c>
      <c r="H215" s="16">
        <v>0</v>
      </c>
      <c r="I215" s="16">
        <f t="shared" si="239"/>
        <v>0</v>
      </c>
      <c r="J215" s="16">
        <f t="shared" si="244"/>
        <v>0</v>
      </c>
      <c r="K215" s="16">
        <f t="shared" si="244"/>
        <v>0</v>
      </c>
    </row>
    <row r="216" spans="1:11" ht="60" x14ac:dyDescent="0.25">
      <c r="A216" s="22"/>
      <c r="B216" s="22"/>
      <c r="C216" s="2" t="s">
        <v>67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</row>
    <row r="217" spans="1:11" ht="30" x14ac:dyDescent="0.25">
      <c r="A217" s="22"/>
      <c r="B217" s="22"/>
      <c r="C217" s="2" t="s">
        <v>3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</row>
    <row r="218" spans="1:11" ht="60" x14ac:dyDescent="0.25">
      <c r="A218" s="22"/>
      <c r="B218" s="22"/>
      <c r="C218" s="2" t="s">
        <v>68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</row>
    <row r="219" spans="1:11" ht="30" x14ac:dyDescent="0.25">
      <c r="A219" s="22"/>
      <c r="B219" s="22"/>
      <c r="C219" s="2" t="s">
        <v>6</v>
      </c>
      <c r="D219" s="16">
        <v>0</v>
      </c>
      <c r="E219" s="16" t="s">
        <v>72</v>
      </c>
      <c r="F219" s="16" t="s">
        <v>72</v>
      </c>
      <c r="G219" s="16" t="s">
        <v>72</v>
      </c>
      <c r="H219" s="16">
        <v>0</v>
      </c>
      <c r="I219" s="16">
        <v>0</v>
      </c>
      <c r="J219" s="16" t="s">
        <v>72</v>
      </c>
      <c r="K219" s="16" t="s">
        <v>72</v>
      </c>
    </row>
    <row r="220" spans="1:11" ht="33.75" customHeight="1" x14ac:dyDescent="0.25">
      <c r="A220" s="22"/>
      <c r="B220" s="22"/>
      <c r="C220" s="2" t="s">
        <v>4</v>
      </c>
      <c r="D220" s="16">
        <v>0</v>
      </c>
      <c r="E220" s="16" t="s">
        <v>72</v>
      </c>
      <c r="F220" s="16" t="s">
        <v>72</v>
      </c>
      <c r="G220" s="16" t="s">
        <v>72</v>
      </c>
      <c r="H220" s="16">
        <v>0</v>
      </c>
      <c r="I220" s="16">
        <v>0</v>
      </c>
      <c r="J220" s="16" t="s">
        <v>72</v>
      </c>
      <c r="K220" s="16" t="s">
        <v>72</v>
      </c>
    </row>
    <row r="221" spans="1:11" ht="24" customHeight="1" x14ac:dyDescent="0.25">
      <c r="A221" s="22" t="s">
        <v>47</v>
      </c>
      <c r="B221" s="22" t="s">
        <v>58</v>
      </c>
      <c r="C221" s="2" t="s">
        <v>1</v>
      </c>
      <c r="D221" s="16">
        <f>D222+D224+D226+D227</f>
        <v>253</v>
      </c>
      <c r="E221" s="16">
        <f>E222+E224</f>
        <v>253</v>
      </c>
      <c r="F221" s="16">
        <f t="shared" ref="F221" si="245">F222+F224</f>
        <v>126.5</v>
      </c>
      <c r="G221" s="16">
        <f t="shared" ref="G221" si="246">G222+G224</f>
        <v>0</v>
      </c>
      <c r="H221" s="16">
        <f t="shared" ref="H221" si="247">H222+H224+H226+H227</f>
        <v>0</v>
      </c>
      <c r="I221" s="16">
        <f t="shared" si="239"/>
        <v>0</v>
      </c>
      <c r="J221" s="16">
        <f t="shared" ref="J221:K222" si="248">G221/E221*100</f>
        <v>0</v>
      </c>
      <c r="K221" s="16">
        <f t="shared" si="248"/>
        <v>0</v>
      </c>
    </row>
    <row r="222" spans="1:11" ht="24" customHeight="1" x14ac:dyDescent="0.25">
      <c r="A222" s="22"/>
      <c r="B222" s="24"/>
      <c r="C222" s="2" t="s">
        <v>2</v>
      </c>
      <c r="D222" s="16">
        <v>253</v>
      </c>
      <c r="E222" s="16">
        <v>253</v>
      </c>
      <c r="F222" s="16">
        <v>126.5</v>
      </c>
      <c r="G222" s="16">
        <v>0</v>
      </c>
      <c r="H222" s="16">
        <v>0</v>
      </c>
      <c r="I222" s="16">
        <f t="shared" si="239"/>
        <v>0</v>
      </c>
      <c r="J222" s="16">
        <f t="shared" si="248"/>
        <v>0</v>
      </c>
      <c r="K222" s="16">
        <f t="shared" si="248"/>
        <v>0</v>
      </c>
    </row>
    <row r="223" spans="1:11" ht="60" x14ac:dyDescent="0.25">
      <c r="A223" s="22"/>
      <c r="B223" s="24"/>
      <c r="C223" s="2" t="s">
        <v>67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</row>
    <row r="224" spans="1:11" ht="31.5" customHeight="1" x14ac:dyDescent="0.25">
      <c r="A224" s="22"/>
      <c r="B224" s="24"/>
      <c r="C224" s="2" t="s">
        <v>3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</row>
    <row r="225" spans="1:11" ht="60" x14ac:dyDescent="0.25">
      <c r="A225" s="22"/>
      <c r="B225" s="24"/>
      <c r="C225" s="2" t="s">
        <v>68</v>
      </c>
      <c r="D225" s="16"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</row>
    <row r="226" spans="1:11" ht="31.5" customHeight="1" x14ac:dyDescent="0.25">
      <c r="A226" s="22"/>
      <c r="B226" s="24"/>
      <c r="C226" s="2" t="s">
        <v>6</v>
      </c>
      <c r="D226" s="16">
        <v>0</v>
      </c>
      <c r="E226" s="16" t="s">
        <v>72</v>
      </c>
      <c r="F226" s="16" t="s">
        <v>72</v>
      </c>
      <c r="G226" s="16" t="s">
        <v>72</v>
      </c>
      <c r="H226" s="16">
        <v>0</v>
      </c>
      <c r="I226" s="16">
        <v>0</v>
      </c>
      <c r="J226" s="16" t="s">
        <v>72</v>
      </c>
      <c r="K226" s="16" t="s">
        <v>72</v>
      </c>
    </row>
    <row r="227" spans="1:11" ht="30" customHeight="1" x14ac:dyDescent="0.25">
      <c r="A227" s="22"/>
      <c r="B227" s="24"/>
      <c r="C227" s="2" t="s">
        <v>4</v>
      </c>
      <c r="D227" s="16">
        <v>0</v>
      </c>
      <c r="E227" s="16" t="s">
        <v>72</v>
      </c>
      <c r="F227" s="16" t="s">
        <v>72</v>
      </c>
      <c r="G227" s="16" t="s">
        <v>72</v>
      </c>
      <c r="H227" s="16">
        <v>0</v>
      </c>
      <c r="I227" s="16">
        <v>0</v>
      </c>
      <c r="J227" s="16" t="s">
        <v>72</v>
      </c>
      <c r="K227" s="16" t="s">
        <v>72</v>
      </c>
    </row>
    <row r="228" spans="1:11" ht="24.75" customHeight="1" x14ac:dyDescent="0.25">
      <c r="A228" s="22" t="s">
        <v>50</v>
      </c>
      <c r="B228" s="22" t="s">
        <v>58</v>
      </c>
      <c r="C228" s="2" t="s">
        <v>1</v>
      </c>
      <c r="D228" s="16">
        <f>D229+D231+D233+D234</f>
        <v>420.5</v>
      </c>
      <c r="E228" s="16">
        <f>E229+E231</f>
        <v>420.5</v>
      </c>
      <c r="F228" s="16">
        <f t="shared" ref="F228" si="249">F229+F231</f>
        <v>210.3</v>
      </c>
      <c r="G228" s="16">
        <f t="shared" ref="G228" si="250">G229+G231</f>
        <v>0</v>
      </c>
      <c r="H228" s="16">
        <f t="shared" ref="H228" si="251">H229+H231+H233+H234</f>
        <v>0</v>
      </c>
      <c r="I228" s="16">
        <f t="shared" si="239"/>
        <v>0</v>
      </c>
      <c r="J228" s="16">
        <f t="shared" ref="J228:K229" si="252">G228/E228*100</f>
        <v>0</v>
      </c>
      <c r="K228" s="16">
        <f t="shared" si="252"/>
        <v>0</v>
      </c>
    </row>
    <row r="229" spans="1:11" ht="24" customHeight="1" x14ac:dyDescent="0.25">
      <c r="A229" s="22"/>
      <c r="B229" s="24"/>
      <c r="C229" s="2" t="s">
        <v>2</v>
      </c>
      <c r="D229" s="16">
        <v>420.5</v>
      </c>
      <c r="E229" s="16">
        <v>420.5</v>
      </c>
      <c r="F229" s="16">
        <v>210.3</v>
      </c>
      <c r="G229" s="16">
        <v>0</v>
      </c>
      <c r="H229" s="16">
        <v>0</v>
      </c>
      <c r="I229" s="16">
        <f t="shared" si="239"/>
        <v>0</v>
      </c>
      <c r="J229" s="16">
        <f t="shared" si="252"/>
        <v>0</v>
      </c>
      <c r="K229" s="16">
        <f t="shared" si="252"/>
        <v>0</v>
      </c>
    </row>
    <row r="230" spans="1:11" ht="60" x14ac:dyDescent="0.25">
      <c r="A230" s="22"/>
      <c r="B230" s="24"/>
      <c r="C230" s="2" t="s">
        <v>67</v>
      </c>
      <c r="D230" s="16"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</row>
    <row r="231" spans="1:11" ht="37.5" customHeight="1" x14ac:dyDescent="0.25">
      <c r="A231" s="22"/>
      <c r="B231" s="24"/>
      <c r="C231" s="2" t="s">
        <v>3</v>
      </c>
      <c r="D231" s="16"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</row>
    <row r="232" spans="1:11" ht="60" x14ac:dyDescent="0.25">
      <c r="A232" s="22"/>
      <c r="B232" s="24"/>
      <c r="C232" s="2" t="s">
        <v>68</v>
      </c>
      <c r="D232" s="16">
        <v>0</v>
      </c>
      <c r="E232" s="16">
        <v>0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</row>
    <row r="233" spans="1:11" ht="33" customHeight="1" x14ac:dyDescent="0.25">
      <c r="A233" s="22"/>
      <c r="B233" s="24"/>
      <c r="C233" s="2" t="s">
        <v>6</v>
      </c>
      <c r="D233" s="16">
        <v>0</v>
      </c>
      <c r="E233" s="16" t="s">
        <v>72</v>
      </c>
      <c r="F233" s="16" t="s">
        <v>72</v>
      </c>
      <c r="G233" s="16" t="s">
        <v>72</v>
      </c>
      <c r="H233" s="16">
        <v>0</v>
      </c>
      <c r="I233" s="16">
        <v>0</v>
      </c>
      <c r="J233" s="16" t="s">
        <v>72</v>
      </c>
      <c r="K233" s="16" t="s">
        <v>72</v>
      </c>
    </row>
    <row r="234" spans="1:11" ht="30" x14ac:dyDescent="0.25">
      <c r="A234" s="22"/>
      <c r="B234" s="24"/>
      <c r="C234" s="2" t="s">
        <v>4</v>
      </c>
      <c r="D234" s="16">
        <v>0</v>
      </c>
      <c r="E234" s="16" t="s">
        <v>72</v>
      </c>
      <c r="F234" s="16" t="s">
        <v>72</v>
      </c>
      <c r="G234" s="16" t="s">
        <v>72</v>
      </c>
      <c r="H234" s="16">
        <v>0</v>
      </c>
      <c r="I234" s="16">
        <v>0</v>
      </c>
      <c r="J234" s="16" t="s">
        <v>72</v>
      </c>
      <c r="K234" s="16" t="s">
        <v>72</v>
      </c>
    </row>
    <row r="235" spans="1:11" ht="15.75" x14ac:dyDescent="0.25">
      <c r="A235" s="25" t="s">
        <v>76</v>
      </c>
      <c r="B235" s="22" t="s">
        <v>5</v>
      </c>
      <c r="C235" s="2" t="s">
        <v>1</v>
      </c>
      <c r="D235" s="16">
        <f>D236+D238+D240+D241</f>
        <v>0</v>
      </c>
      <c r="E235" s="16">
        <f>E236+E238</f>
        <v>50</v>
      </c>
      <c r="F235" s="16">
        <f t="shared" ref="F235" si="253">F236+F238</f>
        <v>0</v>
      </c>
      <c r="G235" s="16">
        <f t="shared" ref="G235" si="254">G236+G238</f>
        <v>0</v>
      </c>
      <c r="H235" s="16">
        <f t="shared" ref="H235" si="255">H236+H238+H240+H241</f>
        <v>0</v>
      </c>
      <c r="I235" s="16">
        <v>0</v>
      </c>
      <c r="J235" s="16">
        <v>0</v>
      </c>
      <c r="K235" s="16">
        <v>0</v>
      </c>
    </row>
    <row r="236" spans="1:11" ht="15.75" x14ac:dyDescent="0.25">
      <c r="A236" s="25"/>
      <c r="B236" s="22"/>
      <c r="C236" s="2" t="s">
        <v>2</v>
      </c>
      <c r="D236" s="16">
        <v>0</v>
      </c>
      <c r="E236" s="16">
        <v>50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</row>
    <row r="237" spans="1:11" ht="60" x14ac:dyDescent="0.25">
      <c r="A237" s="25"/>
      <c r="B237" s="22"/>
      <c r="C237" s="2" t="s">
        <v>67</v>
      </c>
      <c r="D237" s="16">
        <v>0</v>
      </c>
      <c r="E237" s="16">
        <v>50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</row>
    <row r="238" spans="1:11" ht="30" x14ac:dyDescent="0.25">
      <c r="A238" s="25"/>
      <c r="B238" s="22"/>
      <c r="C238" s="2" t="s">
        <v>3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</row>
    <row r="239" spans="1:11" ht="60" x14ac:dyDescent="0.25">
      <c r="A239" s="25"/>
      <c r="B239" s="22"/>
      <c r="C239" s="2" t="s">
        <v>68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</row>
    <row r="240" spans="1:11" ht="30" x14ac:dyDescent="0.25">
      <c r="A240" s="25"/>
      <c r="B240" s="22"/>
      <c r="C240" s="2" t="s">
        <v>6</v>
      </c>
      <c r="D240" s="16">
        <v>0</v>
      </c>
      <c r="E240" s="16" t="s">
        <v>72</v>
      </c>
      <c r="F240" s="16" t="s">
        <v>72</v>
      </c>
      <c r="G240" s="16" t="s">
        <v>72</v>
      </c>
      <c r="H240" s="16">
        <v>0</v>
      </c>
      <c r="I240" s="16">
        <v>0</v>
      </c>
      <c r="J240" s="16" t="s">
        <v>72</v>
      </c>
      <c r="K240" s="16" t="s">
        <v>72</v>
      </c>
    </row>
    <row r="241" spans="1:11" ht="30" x14ac:dyDescent="0.25">
      <c r="A241" s="25"/>
      <c r="B241" s="22"/>
      <c r="C241" s="2" t="s">
        <v>4</v>
      </c>
      <c r="D241" s="16">
        <v>0</v>
      </c>
      <c r="E241" s="16" t="s">
        <v>72</v>
      </c>
      <c r="F241" s="16" t="s">
        <v>72</v>
      </c>
      <c r="G241" s="16" t="s">
        <v>72</v>
      </c>
      <c r="H241" s="16">
        <v>0</v>
      </c>
      <c r="I241" s="16">
        <v>0</v>
      </c>
      <c r="J241" s="16" t="s">
        <v>72</v>
      </c>
      <c r="K241" s="16" t="s">
        <v>72</v>
      </c>
    </row>
    <row r="242" spans="1:11" ht="22.5" customHeight="1" x14ac:dyDescent="0.25">
      <c r="A242" s="46" t="s">
        <v>66</v>
      </c>
      <c r="B242" s="22" t="s">
        <v>5</v>
      </c>
      <c r="C242" s="2" t="s">
        <v>1</v>
      </c>
      <c r="D242" s="16">
        <f>D243+D245+D247+D248</f>
        <v>151632.29999999999</v>
      </c>
      <c r="E242" s="16">
        <f>E243+E245</f>
        <v>149932.29999999999</v>
      </c>
      <c r="F242" s="16">
        <f t="shared" ref="F242" si="256">F243+F245</f>
        <v>149473.70000000001</v>
      </c>
      <c r="G242" s="16">
        <f t="shared" ref="G242" si="257">G243+G245</f>
        <v>10477.4</v>
      </c>
      <c r="H242" s="16">
        <f t="shared" ref="H242" si="258">H243+H245+H247+H248</f>
        <v>10477.4</v>
      </c>
      <c r="I242" s="16">
        <f t="shared" si="239"/>
        <v>6.9097415260468917</v>
      </c>
      <c r="J242" s="16">
        <f t="shared" ref="J242:K246" si="259">G242/E242*100</f>
        <v>6.9880872900635822</v>
      </c>
      <c r="K242" s="16">
        <f t="shared" si="259"/>
        <v>7.0095274285710456</v>
      </c>
    </row>
    <row r="243" spans="1:11" ht="22.5" customHeight="1" x14ac:dyDescent="0.25">
      <c r="A243" s="22"/>
      <c r="B243" s="22"/>
      <c r="C243" s="2" t="s">
        <v>2</v>
      </c>
      <c r="D243" s="16">
        <v>9632.2999999999993</v>
      </c>
      <c r="E243" s="16">
        <v>7932.3</v>
      </c>
      <c r="F243" s="16">
        <v>7473.7</v>
      </c>
      <c r="G243" s="16">
        <v>523.9</v>
      </c>
      <c r="H243" s="16">
        <v>523.9</v>
      </c>
      <c r="I243" s="16">
        <f t="shared" si="239"/>
        <v>5.4389917257560505</v>
      </c>
      <c r="J243" s="16">
        <f t="shared" si="259"/>
        <v>6.6046417810723232</v>
      </c>
      <c r="K243" s="16">
        <f t="shared" si="259"/>
        <v>7.0099147677857019</v>
      </c>
    </row>
    <row r="244" spans="1:11" ht="60" x14ac:dyDescent="0.25">
      <c r="A244" s="22"/>
      <c r="B244" s="22"/>
      <c r="C244" s="2" t="s">
        <v>67</v>
      </c>
      <c r="D244" s="16">
        <v>7473.7</v>
      </c>
      <c r="E244" s="16">
        <v>7473.7</v>
      </c>
      <c r="F244" s="16">
        <v>7473.7</v>
      </c>
      <c r="G244" s="16">
        <v>523.9</v>
      </c>
      <c r="H244" s="16">
        <v>523.9</v>
      </c>
      <c r="I244" s="16">
        <f t="shared" si="239"/>
        <v>7.0099147677857019</v>
      </c>
      <c r="J244" s="16">
        <f t="shared" si="259"/>
        <v>7.0099147677857019</v>
      </c>
      <c r="K244" s="16">
        <f t="shared" si="259"/>
        <v>7.0099147677857019</v>
      </c>
    </row>
    <row r="245" spans="1:11" ht="30" x14ac:dyDescent="0.25">
      <c r="A245" s="22"/>
      <c r="B245" s="22"/>
      <c r="C245" s="2" t="s">
        <v>3</v>
      </c>
      <c r="D245" s="16">
        <v>142000</v>
      </c>
      <c r="E245" s="16">
        <v>142000</v>
      </c>
      <c r="F245" s="16">
        <v>142000</v>
      </c>
      <c r="G245" s="16">
        <v>9953.5</v>
      </c>
      <c r="H245" s="16">
        <v>9953.5</v>
      </c>
      <c r="I245" s="16">
        <f t="shared" si="239"/>
        <v>7.0095070422535208</v>
      </c>
      <c r="J245" s="16">
        <f t="shared" si="259"/>
        <v>7.0095070422535208</v>
      </c>
      <c r="K245" s="16">
        <f t="shared" si="259"/>
        <v>7.0095070422535208</v>
      </c>
    </row>
    <row r="246" spans="1:11" ht="60" x14ac:dyDescent="0.25">
      <c r="A246" s="22"/>
      <c r="B246" s="22"/>
      <c r="C246" s="2" t="s">
        <v>68</v>
      </c>
      <c r="D246" s="16">
        <v>142000</v>
      </c>
      <c r="E246" s="16">
        <v>142000</v>
      </c>
      <c r="F246" s="16">
        <v>142000</v>
      </c>
      <c r="G246" s="16">
        <v>9953.5</v>
      </c>
      <c r="H246" s="16">
        <v>9953.5</v>
      </c>
      <c r="I246" s="16">
        <f t="shared" si="239"/>
        <v>7.0095070422535208</v>
      </c>
      <c r="J246" s="16">
        <f t="shared" si="259"/>
        <v>7.0095070422535208</v>
      </c>
      <c r="K246" s="16">
        <f t="shared" si="259"/>
        <v>7.0095070422535208</v>
      </c>
    </row>
    <row r="247" spans="1:11" ht="30" x14ac:dyDescent="0.25">
      <c r="A247" s="22"/>
      <c r="B247" s="22"/>
      <c r="C247" s="2" t="s">
        <v>6</v>
      </c>
      <c r="D247" s="16">
        <v>0</v>
      </c>
      <c r="E247" s="16" t="s">
        <v>72</v>
      </c>
      <c r="F247" s="16" t="s">
        <v>72</v>
      </c>
      <c r="G247" s="16" t="s">
        <v>72</v>
      </c>
      <c r="H247" s="16">
        <v>0</v>
      </c>
      <c r="I247" s="16">
        <v>0</v>
      </c>
      <c r="J247" s="16" t="s">
        <v>72</v>
      </c>
      <c r="K247" s="16" t="s">
        <v>72</v>
      </c>
    </row>
    <row r="248" spans="1:11" ht="30" x14ac:dyDescent="0.25">
      <c r="A248" s="22"/>
      <c r="B248" s="22"/>
      <c r="C248" s="2" t="s">
        <v>4</v>
      </c>
      <c r="D248" s="16">
        <v>0</v>
      </c>
      <c r="E248" s="16" t="s">
        <v>72</v>
      </c>
      <c r="F248" s="16" t="s">
        <v>72</v>
      </c>
      <c r="G248" s="16" t="s">
        <v>72</v>
      </c>
      <c r="H248" s="16">
        <v>0</v>
      </c>
      <c r="I248" s="16">
        <v>0</v>
      </c>
      <c r="J248" s="16" t="s">
        <v>72</v>
      </c>
      <c r="K248" s="16" t="s">
        <v>72</v>
      </c>
    </row>
    <row r="249" spans="1:11" ht="24.75" customHeight="1" x14ac:dyDescent="0.25">
      <c r="A249" s="23" t="s">
        <v>13</v>
      </c>
      <c r="B249" s="22" t="s">
        <v>5</v>
      </c>
      <c r="C249" s="2" t="s">
        <v>1</v>
      </c>
      <c r="D249" s="16">
        <f>D250+D252+D254+D255</f>
        <v>427739.9</v>
      </c>
      <c r="E249" s="16">
        <f>E250+E252</f>
        <v>427739.9</v>
      </c>
      <c r="F249" s="16">
        <f t="shared" ref="F249" si="260">F250+F252</f>
        <v>427739.9</v>
      </c>
      <c r="G249" s="16">
        <f t="shared" ref="G249" si="261">G250+G252</f>
        <v>0</v>
      </c>
      <c r="H249" s="16">
        <f t="shared" ref="H249" si="262">H250+H252+H254+H255</f>
        <v>0</v>
      </c>
      <c r="I249" s="16">
        <f t="shared" si="239"/>
        <v>0</v>
      </c>
      <c r="J249" s="16">
        <f t="shared" ref="J249:K253" si="263">G249/E249*100</f>
        <v>0</v>
      </c>
      <c r="K249" s="16">
        <f t="shared" si="263"/>
        <v>0</v>
      </c>
    </row>
    <row r="250" spans="1:11" ht="24.75" customHeight="1" x14ac:dyDescent="0.25">
      <c r="A250" s="23"/>
      <c r="B250" s="22"/>
      <c r="C250" s="2" t="s">
        <v>2</v>
      </c>
      <c r="D250" s="16">
        <f>D257</f>
        <v>47051.4</v>
      </c>
      <c r="E250" s="16">
        <f>E257</f>
        <v>47051.4</v>
      </c>
      <c r="F250" s="16">
        <f t="shared" ref="F250:G250" si="264">F257</f>
        <v>47051.4</v>
      </c>
      <c r="G250" s="16">
        <f t="shared" si="264"/>
        <v>0</v>
      </c>
      <c r="H250" s="16">
        <f t="shared" ref="H250" si="265">H257</f>
        <v>0</v>
      </c>
      <c r="I250" s="16">
        <f t="shared" si="239"/>
        <v>0</v>
      </c>
      <c r="J250" s="16">
        <f t="shared" si="263"/>
        <v>0</v>
      </c>
      <c r="K250" s="16">
        <f t="shared" si="263"/>
        <v>0</v>
      </c>
    </row>
    <row r="251" spans="1:11" ht="60" x14ac:dyDescent="0.25">
      <c r="A251" s="23"/>
      <c r="B251" s="22"/>
      <c r="C251" s="2" t="s">
        <v>67</v>
      </c>
      <c r="D251" s="16">
        <f t="shared" ref="D251:G251" si="266">D258</f>
        <v>47051.4</v>
      </c>
      <c r="E251" s="16">
        <f t="shared" si="266"/>
        <v>47051.4</v>
      </c>
      <c r="F251" s="16">
        <f t="shared" si="266"/>
        <v>47051.4</v>
      </c>
      <c r="G251" s="16">
        <f t="shared" si="266"/>
        <v>0</v>
      </c>
      <c r="H251" s="16">
        <f t="shared" ref="H251" si="267">H258</f>
        <v>0</v>
      </c>
      <c r="I251" s="16">
        <f t="shared" si="239"/>
        <v>0</v>
      </c>
      <c r="J251" s="16">
        <f t="shared" si="263"/>
        <v>0</v>
      </c>
      <c r="K251" s="16">
        <f t="shared" si="263"/>
        <v>0</v>
      </c>
    </row>
    <row r="252" spans="1:11" ht="27.75" customHeight="1" x14ac:dyDescent="0.25">
      <c r="A252" s="23"/>
      <c r="B252" s="22"/>
      <c r="C252" s="2" t="s">
        <v>3</v>
      </c>
      <c r="D252" s="16">
        <f t="shared" ref="D252:G252" si="268">D259</f>
        <v>380688.5</v>
      </c>
      <c r="E252" s="16">
        <f t="shared" si="268"/>
        <v>380688.5</v>
      </c>
      <c r="F252" s="16">
        <f t="shared" si="268"/>
        <v>380688.5</v>
      </c>
      <c r="G252" s="16">
        <f t="shared" si="268"/>
        <v>0</v>
      </c>
      <c r="H252" s="16">
        <f t="shared" ref="H252" si="269">H259</f>
        <v>0</v>
      </c>
      <c r="I252" s="16">
        <f t="shared" si="239"/>
        <v>0</v>
      </c>
      <c r="J252" s="16">
        <f t="shared" si="263"/>
        <v>0</v>
      </c>
      <c r="K252" s="16">
        <f t="shared" si="263"/>
        <v>0</v>
      </c>
    </row>
    <row r="253" spans="1:11" ht="60" x14ac:dyDescent="0.25">
      <c r="A253" s="23"/>
      <c r="B253" s="22"/>
      <c r="C253" s="2" t="s">
        <v>68</v>
      </c>
      <c r="D253" s="16">
        <f t="shared" ref="D253:G253" si="270">D260</f>
        <v>380688.5</v>
      </c>
      <c r="E253" s="16">
        <f t="shared" si="270"/>
        <v>380688.5</v>
      </c>
      <c r="F253" s="16">
        <f t="shared" si="270"/>
        <v>380688.5</v>
      </c>
      <c r="G253" s="16">
        <f t="shared" si="270"/>
        <v>0</v>
      </c>
      <c r="H253" s="16">
        <f t="shared" ref="H253" si="271">H260</f>
        <v>0</v>
      </c>
      <c r="I253" s="16">
        <f t="shared" si="239"/>
        <v>0</v>
      </c>
      <c r="J253" s="16">
        <f t="shared" si="263"/>
        <v>0</v>
      </c>
      <c r="K253" s="16">
        <f t="shared" si="263"/>
        <v>0</v>
      </c>
    </row>
    <row r="254" spans="1:11" ht="34.5" customHeight="1" x14ac:dyDescent="0.25">
      <c r="A254" s="23"/>
      <c r="B254" s="22"/>
      <c r="C254" s="2" t="s">
        <v>6</v>
      </c>
      <c r="D254" s="16">
        <f t="shared" ref="D254" si="272">D261</f>
        <v>0</v>
      </c>
      <c r="E254" s="16" t="s">
        <v>72</v>
      </c>
      <c r="F254" s="16" t="s">
        <v>72</v>
      </c>
      <c r="G254" s="16" t="s">
        <v>72</v>
      </c>
      <c r="H254" s="16">
        <f t="shared" ref="H254" si="273">H261</f>
        <v>0</v>
      </c>
      <c r="I254" s="16">
        <v>0</v>
      </c>
      <c r="J254" s="16" t="s">
        <v>72</v>
      </c>
      <c r="K254" s="16" t="s">
        <v>72</v>
      </c>
    </row>
    <row r="255" spans="1:11" ht="31.5" customHeight="1" x14ac:dyDescent="0.25">
      <c r="A255" s="23"/>
      <c r="B255" s="22"/>
      <c r="C255" s="2" t="s">
        <v>4</v>
      </c>
      <c r="D255" s="16">
        <f t="shared" ref="D255" si="274">D262</f>
        <v>0</v>
      </c>
      <c r="E255" s="16" t="s">
        <v>72</v>
      </c>
      <c r="F255" s="16" t="s">
        <v>72</v>
      </c>
      <c r="G255" s="16" t="s">
        <v>72</v>
      </c>
      <c r="H255" s="16">
        <f t="shared" ref="H255" si="275">H262</f>
        <v>0</v>
      </c>
      <c r="I255" s="16">
        <v>0</v>
      </c>
      <c r="J255" s="16" t="s">
        <v>72</v>
      </c>
      <c r="K255" s="16" t="s">
        <v>72</v>
      </c>
    </row>
    <row r="256" spans="1:11" ht="26.25" customHeight="1" x14ac:dyDescent="0.25">
      <c r="A256" s="22" t="s">
        <v>16</v>
      </c>
      <c r="B256" s="22" t="s">
        <v>5</v>
      </c>
      <c r="C256" s="2" t="s">
        <v>1</v>
      </c>
      <c r="D256" s="16">
        <f>D257+D259+D261+D262</f>
        <v>427739.9</v>
      </c>
      <c r="E256" s="16">
        <f>E257+E259</f>
        <v>427739.9</v>
      </c>
      <c r="F256" s="16">
        <f t="shared" ref="F256" si="276">F257+F259</f>
        <v>427739.9</v>
      </c>
      <c r="G256" s="16">
        <f t="shared" ref="G256" si="277">G257+G259</f>
        <v>0</v>
      </c>
      <c r="H256" s="16">
        <f t="shared" ref="H256" si="278">H257+H259+H261+H262</f>
        <v>0</v>
      </c>
      <c r="I256" s="16">
        <f t="shared" si="239"/>
        <v>0</v>
      </c>
      <c r="J256" s="16">
        <f t="shared" ref="J256:K260" si="279">G256/E256*100</f>
        <v>0</v>
      </c>
      <c r="K256" s="16">
        <f t="shared" si="279"/>
        <v>0</v>
      </c>
    </row>
    <row r="257" spans="1:11" ht="26.25" customHeight="1" x14ac:dyDescent="0.25">
      <c r="A257" s="22"/>
      <c r="B257" s="22"/>
      <c r="C257" s="2" t="s">
        <v>2</v>
      </c>
      <c r="D257" s="16">
        <f>D264+D271</f>
        <v>47051.4</v>
      </c>
      <c r="E257" s="16">
        <f t="shared" ref="E257:J257" si="280">E264+E271</f>
        <v>47051.4</v>
      </c>
      <c r="F257" s="16">
        <f t="shared" si="280"/>
        <v>47051.4</v>
      </c>
      <c r="G257" s="16">
        <f t="shared" si="280"/>
        <v>0</v>
      </c>
      <c r="H257" s="16">
        <f t="shared" si="280"/>
        <v>0</v>
      </c>
      <c r="I257" s="16">
        <f t="shared" si="239"/>
        <v>0</v>
      </c>
      <c r="J257" s="16">
        <f t="shared" si="280"/>
        <v>0</v>
      </c>
      <c r="K257" s="16">
        <f t="shared" si="279"/>
        <v>0</v>
      </c>
    </row>
    <row r="258" spans="1:11" ht="60" x14ac:dyDescent="0.25">
      <c r="A258" s="22"/>
      <c r="B258" s="22"/>
      <c r="C258" s="2" t="s">
        <v>67</v>
      </c>
      <c r="D258" s="16">
        <f t="shared" ref="D258:J258" si="281">D265+D272</f>
        <v>47051.4</v>
      </c>
      <c r="E258" s="16">
        <f t="shared" si="281"/>
        <v>47051.4</v>
      </c>
      <c r="F258" s="16">
        <f t="shared" si="281"/>
        <v>47051.4</v>
      </c>
      <c r="G258" s="16">
        <f t="shared" si="281"/>
        <v>0</v>
      </c>
      <c r="H258" s="16">
        <f t="shared" si="281"/>
        <v>0</v>
      </c>
      <c r="I258" s="16">
        <f t="shared" si="239"/>
        <v>0</v>
      </c>
      <c r="J258" s="16">
        <f t="shared" si="281"/>
        <v>0</v>
      </c>
      <c r="K258" s="16">
        <f t="shared" si="279"/>
        <v>0</v>
      </c>
    </row>
    <row r="259" spans="1:11" ht="31.5" customHeight="1" x14ac:dyDescent="0.25">
      <c r="A259" s="22"/>
      <c r="B259" s="22"/>
      <c r="C259" s="2" t="s">
        <v>3</v>
      </c>
      <c r="D259" s="16">
        <f t="shared" ref="D259:J259" si="282">D266+D273</f>
        <v>380688.5</v>
      </c>
      <c r="E259" s="16">
        <f t="shared" si="282"/>
        <v>380688.5</v>
      </c>
      <c r="F259" s="16">
        <f t="shared" si="282"/>
        <v>380688.5</v>
      </c>
      <c r="G259" s="16">
        <f t="shared" si="282"/>
        <v>0</v>
      </c>
      <c r="H259" s="16">
        <f t="shared" si="282"/>
        <v>0</v>
      </c>
      <c r="I259" s="16">
        <f t="shared" si="239"/>
        <v>0</v>
      </c>
      <c r="J259" s="16">
        <f t="shared" si="282"/>
        <v>0</v>
      </c>
      <c r="K259" s="16">
        <f t="shared" si="279"/>
        <v>0</v>
      </c>
    </row>
    <row r="260" spans="1:11" ht="60" x14ac:dyDescent="0.25">
      <c r="A260" s="22"/>
      <c r="B260" s="22"/>
      <c r="C260" s="2" t="s">
        <v>68</v>
      </c>
      <c r="D260" s="16">
        <f t="shared" ref="D260:J260" si="283">D267+D274</f>
        <v>380688.5</v>
      </c>
      <c r="E260" s="16">
        <f t="shared" si="283"/>
        <v>380688.5</v>
      </c>
      <c r="F260" s="16">
        <f t="shared" si="283"/>
        <v>380688.5</v>
      </c>
      <c r="G260" s="16">
        <f t="shared" si="283"/>
        <v>0</v>
      </c>
      <c r="H260" s="16">
        <f t="shared" si="283"/>
        <v>0</v>
      </c>
      <c r="I260" s="16">
        <f t="shared" si="239"/>
        <v>0</v>
      </c>
      <c r="J260" s="16">
        <f t="shared" si="283"/>
        <v>0</v>
      </c>
      <c r="K260" s="16">
        <f t="shared" si="279"/>
        <v>0</v>
      </c>
    </row>
    <row r="261" spans="1:11" ht="31.5" customHeight="1" x14ac:dyDescent="0.25">
      <c r="A261" s="22"/>
      <c r="B261" s="22"/>
      <c r="C261" s="2" t="s">
        <v>6</v>
      </c>
      <c r="D261" s="16">
        <v>0</v>
      </c>
      <c r="E261" s="16" t="s">
        <v>72</v>
      </c>
      <c r="F261" s="16" t="s">
        <v>72</v>
      </c>
      <c r="G261" s="16" t="s">
        <v>72</v>
      </c>
      <c r="H261" s="16">
        <v>0</v>
      </c>
      <c r="I261" s="16">
        <v>0</v>
      </c>
      <c r="J261" s="16" t="s">
        <v>72</v>
      </c>
      <c r="K261" s="16" t="s">
        <v>72</v>
      </c>
    </row>
    <row r="262" spans="1:11" ht="29.25" customHeight="1" x14ac:dyDescent="0.25">
      <c r="A262" s="22"/>
      <c r="B262" s="22"/>
      <c r="C262" s="2" t="s">
        <v>4</v>
      </c>
      <c r="D262" s="16">
        <v>0</v>
      </c>
      <c r="E262" s="16" t="s">
        <v>72</v>
      </c>
      <c r="F262" s="16" t="s">
        <v>72</v>
      </c>
      <c r="G262" s="16" t="s">
        <v>72</v>
      </c>
      <c r="H262" s="16">
        <v>0</v>
      </c>
      <c r="I262" s="16">
        <v>0</v>
      </c>
      <c r="J262" s="16" t="s">
        <v>72</v>
      </c>
      <c r="K262" s="16" t="s">
        <v>72</v>
      </c>
    </row>
    <row r="263" spans="1:11" ht="24" customHeight="1" x14ac:dyDescent="0.25">
      <c r="A263" s="22" t="s">
        <v>49</v>
      </c>
      <c r="B263" s="22" t="s">
        <v>5</v>
      </c>
      <c r="C263" s="2" t="s">
        <v>1</v>
      </c>
      <c r="D263" s="16">
        <f>D264+D266+D268+D269</f>
        <v>421921.7</v>
      </c>
      <c r="E263" s="16">
        <f>E264+E266</f>
        <v>421921.7</v>
      </c>
      <c r="F263" s="16">
        <f t="shared" ref="F263" si="284">F264+F266</f>
        <v>421921.7</v>
      </c>
      <c r="G263" s="16">
        <f t="shared" ref="G263" si="285">G264+G266</f>
        <v>0</v>
      </c>
      <c r="H263" s="16">
        <f t="shared" ref="H263" si="286">H264+H266+H268+H269</f>
        <v>0</v>
      </c>
      <c r="I263" s="16">
        <f t="shared" si="239"/>
        <v>0</v>
      </c>
      <c r="J263" s="16">
        <f t="shared" ref="J263:K267" si="287">G263/E263*100</f>
        <v>0</v>
      </c>
      <c r="K263" s="16">
        <f t="shared" si="287"/>
        <v>0</v>
      </c>
    </row>
    <row r="264" spans="1:11" ht="26.25" customHeight="1" x14ac:dyDescent="0.25">
      <c r="A264" s="22"/>
      <c r="B264" s="22"/>
      <c r="C264" s="2" t="s">
        <v>2</v>
      </c>
      <c r="D264" s="19">
        <v>46411.4</v>
      </c>
      <c r="E264" s="19">
        <v>46411.4</v>
      </c>
      <c r="F264" s="19">
        <v>46411.4</v>
      </c>
      <c r="G264" s="16">
        <v>0</v>
      </c>
      <c r="H264" s="16">
        <v>0</v>
      </c>
      <c r="I264" s="16">
        <f t="shared" si="239"/>
        <v>0</v>
      </c>
      <c r="J264" s="16">
        <f t="shared" si="287"/>
        <v>0</v>
      </c>
      <c r="K264" s="16">
        <f t="shared" si="287"/>
        <v>0</v>
      </c>
    </row>
    <row r="265" spans="1:11" ht="60" x14ac:dyDescent="0.25">
      <c r="A265" s="22"/>
      <c r="B265" s="22"/>
      <c r="C265" s="2" t="s">
        <v>67</v>
      </c>
      <c r="D265" s="19">
        <v>46411.4</v>
      </c>
      <c r="E265" s="19">
        <v>46411.4</v>
      </c>
      <c r="F265" s="19">
        <v>46411.4</v>
      </c>
      <c r="G265" s="16">
        <v>0</v>
      </c>
      <c r="H265" s="16">
        <v>0</v>
      </c>
      <c r="I265" s="16">
        <f t="shared" si="239"/>
        <v>0</v>
      </c>
      <c r="J265" s="16">
        <f t="shared" si="287"/>
        <v>0</v>
      </c>
      <c r="K265" s="16">
        <f t="shared" si="287"/>
        <v>0</v>
      </c>
    </row>
    <row r="266" spans="1:11" ht="29.25" customHeight="1" x14ac:dyDescent="0.25">
      <c r="A266" s="22"/>
      <c r="B266" s="22"/>
      <c r="C266" s="2" t="s">
        <v>3</v>
      </c>
      <c r="D266" s="19">
        <v>375510.3</v>
      </c>
      <c r="E266" s="19">
        <v>375510.3</v>
      </c>
      <c r="F266" s="19">
        <v>375510.3</v>
      </c>
      <c r="G266" s="16">
        <v>0</v>
      </c>
      <c r="H266" s="16">
        <v>0</v>
      </c>
      <c r="I266" s="16">
        <f t="shared" si="239"/>
        <v>0</v>
      </c>
      <c r="J266" s="16">
        <f t="shared" si="287"/>
        <v>0</v>
      </c>
      <c r="K266" s="16">
        <f t="shared" si="287"/>
        <v>0</v>
      </c>
    </row>
    <row r="267" spans="1:11" ht="60" x14ac:dyDescent="0.25">
      <c r="A267" s="22"/>
      <c r="B267" s="22"/>
      <c r="C267" s="2" t="s">
        <v>68</v>
      </c>
      <c r="D267" s="19">
        <v>375510.3</v>
      </c>
      <c r="E267" s="19">
        <v>375510.3</v>
      </c>
      <c r="F267" s="19">
        <v>375510.3</v>
      </c>
      <c r="G267" s="16">
        <v>0</v>
      </c>
      <c r="H267" s="16">
        <v>0</v>
      </c>
      <c r="I267" s="16">
        <f t="shared" si="239"/>
        <v>0</v>
      </c>
      <c r="J267" s="16">
        <f t="shared" si="287"/>
        <v>0</v>
      </c>
      <c r="K267" s="16">
        <f t="shared" si="287"/>
        <v>0</v>
      </c>
    </row>
    <row r="268" spans="1:11" ht="31.5" customHeight="1" x14ac:dyDescent="0.25">
      <c r="A268" s="22"/>
      <c r="B268" s="22"/>
      <c r="C268" s="2" t="s">
        <v>6</v>
      </c>
      <c r="D268" s="16">
        <v>0</v>
      </c>
      <c r="E268" s="16" t="s">
        <v>72</v>
      </c>
      <c r="F268" s="16" t="s">
        <v>72</v>
      </c>
      <c r="G268" s="16" t="s">
        <v>72</v>
      </c>
      <c r="H268" s="16">
        <v>0</v>
      </c>
      <c r="I268" s="16">
        <v>0</v>
      </c>
      <c r="J268" s="16" t="s">
        <v>72</v>
      </c>
      <c r="K268" s="16" t="s">
        <v>72</v>
      </c>
    </row>
    <row r="269" spans="1:11" ht="30.75" customHeight="1" x14ac:dyDescent="0.25">
      <c r="A269" s="22"/>
      <c r="B269" s="22"/>
      <c r="C269" s="2" t="s">
        <v>4</v>
      </c>
      <c r="D269" s="16">
        <v>0</v>
      </c>
      <c r="E269" s="16" t="s">
        <v>72</v>
      </c>
      <c r="F269" s="16" t="s">
        <v>72</v>
      </c>
      <c r="G269" s="16" t="s">
        <v>72</v>
      </c>
      <c r="H269" s="16">
        <v>0</v>
      </c>
      <c r="I269" s="16">
        <v>0</v>
      </c>
      <c r="J269" s="16" t="s">
        <v>72</v>
      </c>
      <c r="K269" s="16" t="s">
        <v>72</v>
      </c>
    </row>
    <row r="270" spans="1:11" ht="26.25" customHeight="1" x14ac:dyDescent="0.25">
      <c r="A270" s="22" t="s">
        <v>48</v>
      </c>
      <c r="B270" s="22" t="s">
        <v>5</v>
      </c>
      <c r="C270" s="2" t="s">
        <v>1</v>
      </c>
      <c r="D270" s="16">
        <f>D271+D273+D275+D276</f>
        <v>5818.2</v>
      </c>
      <c r="E270" s="16">
        <f>E271+E273</f>
        <v>5818.2</v>
      </c>
      <c r="F270" s="16">
        <f t="shared" ref="F270" si="288">F271+F273</f>
        <v>5818.2</v>
      </c>
      <c r="G270" s="16">
        <f t="shared" ref="G270" si="289">G271+G273</f>
        <v>0</v>
      </c>
      <c r="H270" s="16">
        <f t="shared" ref="H270" si="290">H271+H273+H275+H276</f>
        <v>0</v>
      </c>
      <c r="I270" s="16">
        <f t="shared" ref="I270:I328" si="291">H270/D270*100</f>
        <v>0</v>
      </c>
      <c r="J270" s="16">
        <f t="shared" ref="J270:K274" si="292">G270/E270*100</f>
        <v>0</v>
      </c>
      <c r="K270" s="16">
        <f t="shared" si="292"/>
        <v>0</v>
      </c>
    </row>
    <row r="271" spans="1:11" ht="26.25" customHeight="1" x14ac:dyDescent="0.25">
      <c r="A271" s="22"/>
      <c r="B271" s="22"/>
      <c r="C271" s="2" t="s">
        <v>2</v>
      </c>
      <c r="D271" s="19">
        <v>640</v>
      </c>
      <c r="E271" s="19">
        <v>640</v>
      </c>
      <c r="F271" s="19">
        <v>640</v>
      </c>
      <c r="G271" s="16">
        <v>0</v>
      </c>
      <c r="H271" s="16">
        <v>0</v>
      </c>
      <c r="I271" s="16">
        <f t="shared" si="291"/>
        <v>0</v>
      </c>
      <c r="J271" s="16">
        <f t="shared" si="292"/>
        <v>0</v>
      </c>
      <c r="K271" s="16">
        <f t="shared" si="292"/>
        <v>0</v>
      </c>
    </row>
    <row r="272" spans="1:11" ht="60" x14ac:dyDescent="0.25">
      <c r="A272" s="22"/>
      <c r="B272" s="22"/>
      <c r="C272" s="2" t="s">
        <v>67</v>
      </c>
      <c r="D272" s="19">
        <v>640</v>
      </c>
      <c r="E272" s="19">
        <v>640</v>
      </c>
      <c r="F272" s="19">
        <v>640</v>
      </c>
      <c r="G272" s="16">
        <v>0</v>
      </c>
      <c r="H272" s="16">
        <v>0</v>
      </c>
      <c r="I272" s="16">
        <f t="shared" si="291"/>
        <v>0</v>
      </c>
      <c r="J272" s="16">
        <f t="shared" si="292"/>
        <v>0</v>
      </c>
      <c r="K272" s="16">
        <f t="shared" si="292"/>
        <v>0</v>
      </c>
    </row>
    <row r="273" spans="1:11" ht="31.5" customHeight="1" x14ac:dyDescent="0.25">
      <c r="A273" s="22"/>
      <c r="B273" s="22"/>
      <c r="C273" s="2" t="s">
        <v>3</v>
      </c>
      <c r="D273" s="20">
        <v>5178.2</v>
      </c>
      <c r="E273" s="20">
        <v>5178.2</v>
      </c>
      <c r="F273" s="20">
        <v>5178.2</v>
      </c>
      <c r="G273" s="16">
        <v>0</v>
      </c>
      <c r="H273" s="16">
        <v>0</v>
      </c>
      <c r="I273" s="16">
        <f t="shared" si="291"/>
        <v>0</v>
      </c>
      <c r="J273" s="16">
        <f t="shared" si="292"/>
        <v>0</v>
      </c>
      <c r="K273" s="16">
        <f t="shared" si="292"/>
        <v>0</v>
      </c>
    </row>
    <row r="274" spans="1:11" ht="60" x14ac:dyDescent="0.25">
      <c r="A274" s="22"/>
      <c r="B274" s="22"/>
      <c r="C274" s="2" t="s">
        <v>68</v>
      </c>
      <c r="D274" s="20">
        <v>5178.2</v>
      </c>
      <c r="E274" s="20">
        <v>5178.2</v>
      </c>
      <c r="F274" s="20">
        <v>5178.2</v>
      </c>
      <c r="G274" s="16">
        <v>0</v>
      </c>
      <c r="H274" s="16">
        <v>0</v>
      </c>
      <c r="I274" s="16">
        <f t="shared" si="291"/>
        <v>0</v>
      </c>
      <c r="J274" s="16">
        <f t="shared" si="292"/>
        <v>0</v>
      </c>
      <c r="K274" s="16">
        <f t="shared" si="292"/>
        <v>0</v>
      </c>
    </row>
    <row r="275" spans="1:11" ht="33.75" customHeight="1" x14ac:dyDescent="0.25">
      <c r="A275" s="22"/>
      <c r="B275" s="22"/>
      <c r="C275" s="2" t="s">
        <v>6</v>
      </c>
      <c r="D275" s="16">
        <v>0</v>
      </c>
      <c r="E275" s="16" t="s">
        <v>72</v>
      </c>
      <c r="F275" s="16" t="s">
        <v>72</v>
      </c>
      <c r="G275" s="16" t="s">
        <v>72</v>
      </c>
      <c r="H275" s="16">
        <v>0</v>
      </c>
      <c r="I275" s="16">
        <v>0</v>
      </c>
      <c r="J275" s="16" t="s">
        <v>72</v>
      </c>
      <c r="K275" s="16" t="s">
        <v>72</v>
      </c>
    </row>
    <row r="276" spans="1:11" ht="34.5" customHeight="1" x14ac:dyDescent="0.25">
      <c r="A276" s="22"/>
      <c r="B276" s="22"/>
      <c r="C276" s="2" t="s">
        <v>4</v>
      </c>
      <c r="D276" s="16">
        <v>0</v>
      </c>
      <c r="E276" s="16" t="s">
        <v>72</v>
      </c>
      <c r="F276" s="16" t="s">
        <v>72</v>
      </c>
      <c r="G276" s="16" t="s">
        <v>72</v>
      </c>
      <c r="H276" s="16">
        <v>0</v>
      </c>
      <c r="I276" s="16">
        <v>0</v>
      </c>
      <c r="J276" s="16" t="s">
        <v>72</v>
      </c>
      <c r="K276" s="16" t="s">
        <v>72</v>
      </c>
    </row>
    <row r="277" spans="1:11" ht="24.75" customHeight="1" x14ac:dyDescent="0.25">
      <c r="A277" s="23" t="s">
        <v>14</v>
      </c>
      <c r="B277" s="22" t="s">
        <v>5</v>
      </c>
      <c r="C277" s="2" t="s">
        <v>1</v>
      </c>
      <c r="D277" s="16">
        <f>D278+D280+D282+D283</f>
        <v>85704</v>
      </c>
      <c r="E277" s="16">
        <f>E278+E280</f>
        <v>67697.3</v>
      </c>
      <c r="F277" s="16">
        <f t="shared" ref="F277" si="293">F278+F280</f>
        <v>67697.3</v>
      </c>
      <c r="G277" s="16">
        <f t="shared" ref="G277" si="294">G278+G280</f>
        <v>0</v>
      </c>
      <c r="H277" s="16">
        <f t="shared" ref="H277" si="295">H278+H280+H282+H283</f>
        <v>0</v>
      </c>
      <c r="I277" s="16">
        <f t="shared" si="291"/>
        <v>0</v>
      </c>
      <c r="J277" s="16">
        <f t="shared" ref="J277:K288" si="296">G277/E277*100</f>
        <v>0</v>
      </c>
      <c r="K277" s="16">
        <f t="shared" si="296"/>
        <v>0</v>
      </c>
    </row>
    <row r="278" spans="1:11" ht="24.75" customHeight="1" x14ac:dyDescent="0.25">
      <c r="A278" s="23"/>
      <c r="B278" s="22"/>
      <c r="C278" s="2" t="s">
        <v>2</v>
      </c>
      <c r="D278" s="16">
        <f t="shared" ref="D278:E283" si="297">D285+D292+D299</f>
        <v>7446.7000000000007</v>
      </c>
      <c r="E278" s="16">
        <f t="shared" si="297"/>
        <v>7446.7000000000007</v>
      </c>
      <c r="F278" s="16">
        <f t="shared" ref="F278:G279" si="298">F285+F292+F299</f>
        <v>7446.7000000000007</v>
      </c>
      <c r="G278" s="16">
        <f t="shared" si="298"/>
        <v>0</v>
      </c>
      <c r="H278" s="16">
        <f t="shared" ref="H278:H279" si="299">H285+H292+H299</f>
        <v>0</v>
      </c>
      <c r="I278" s="16">
        <f t="shared" si="291"/>
        <v>0</v>
      </c>
      <c r="J278" s="16">
        <f t="shared" si="296"/>
        <v>0</v>
      </c>
      <c r="K278" s="16">
        <f t="shared" si="296"/>
        <v>0</v>
      </c>
    </row>
    <row r="279" spans="1:11" ht="60" x14ac:dyDescent="0.25">
      <c r="A279" s="23"/>
      <c r="B279" s="22"/>
      <c r="C279" s="2" t="s">
        <v>67</v>
      </c>
      <c r="D279" s="16">
        <f t="shared" si="297"/>
        <v>7446.7000000000007</v>
      </c>
      <c r="E279" s="16">
        <f t="shared" si="297"/>
        <v>7446.7000000000007</v>
      </c>
      <c r="F279" s="16">
        <f t="shared" si="298"/>
        <v>7446.7000000000007</v>
      </c>
      <c r="G279" s="16">
        <f t="shared" si="298"/>
        <v>0</v>
      </c>
      <c r="H279" s="16">
        <f t="shared" si="299"/>
        <v>0</v>
      </c>
      <c r="I279" s="16">
        <f t="shared" si="291"/>
        <v>0</v>
      </c>
      <c r="J279" s="16">
        <f t="shared" si="296"/>
        <v>0</v>
      </c>
      <c r="K279" s="16">
        <f t="shared" si="296"/>
        <v>0</v>
      </c>
    </row>
    <row r="280" spans="1:11" ht="30" x14ac:dyDescent="0.25">
      <c r="A280" s="23"/>
      <c r="B280" s="22"/>
      <c r="C280" s="2" t="s">
        <v>3</v>
      </c>
      <c r="D280" s="16">
        <f t="shared" si="297"/>
        <v>60250.600000000006</v>
      </c>
      <c r="E280" s="16">
        <f t="shared" si="297"/>
        <v>60250.600000000006</v>
      </c>
      <c r="F280" s="16">
        <f t="shared" ref="F280:G281" si="300">F287+F294+F301</f>
        <v>60250.600000000006</v>
      </c>
      <c r="G280" s="16">
        <f t="shared" si="300"/>
        <v>0</v>
      </c>
      <c r="H280" s="16">
        <f t="shared" ref="H280:H281" si="301">H287+H294+H301</f>
        <v>0</v>
      </c>
      <c r="I280" s="16">
        <f t="shared" si="291"/>
        <v>0</v>
      </c>
      <c r="J280" s="16">
        <f t="shared" si="296"/>
        <v>0</v>
      </c>
      <c r="K280" s="16">
        <f t="shared" si="296"/>
        <v>0</v>
      </c>
    </row>
    <row r="281" spans="1:11" ht="60" x14ac:dyDescent="0.25">
      <c r="A281" s="23"/>
      <c r="B281" s="22"/>
      <c r="C281" s="2" t="s">
        <v>68</v>
      </c>
      <c r="D281" s="16">
        <f t="shared" si="297"/>
        <v>60250.600000000006</v>
      </c>
      <c r="E281" s="16">
        <f t="shared" si="297"/>
        <v>60250.600000000006</v>
      </c>
      <c r="F281" s="16">
        <f t="shared" si="300"/>
        <v>60250.600000000006</v>
      </c>
      <c r="G281" s="16">
        <f t="shared" si="300"/>
        <v>0</v>
      </c>
      <c r="H281" s="16">
        <f t="shared" si="301"/>
        <v>0</v>
      </c>
      <c r="I281" s="16">
        <f t="shared" si="291"/>
        <v>0</v>
      </c>
      <c r="J281" s="16">
        <f t="shared" si="296"/>
        <v>0</v>
      </c>
      <c r="K281" s="16">
        <f t="shared" si="296"/>
        <v>0</v>
      </c>
    </row>
    <row r="282" spans="1:11" ht="34.5" customHeight="1" x14ac:dyDescent="0.25">
      <c r="A282" s="23"/>
      <c r="B282" s="22"/>
      <c r="C282" s="2" t="s">
        <v>6</v>
      </c>
      <c r="D282" s="16">
        <f t="shared" si="297"/>
        <v>730.30000000000007</v>
      </c>
      <c r="E282" s="16" t="s">
        <v>72</v>
      </c>
      <c r="F282" s="16" t="s">
        <v>72</v>
      </c>
      <c r="G282" s="16" t="s">
        <v>72</v>
      </c>
      <c r="H282" s="16">
        <f t="shared" ref="H282" si="302">H289+H296+H303</f>
        <v>0</v>
      </c>
      <c r="I282" s="16">
        <f t="shared" si="291"/>
        <v>0</v>
      </c>
      <c r="J282" s="16" t="s">
        <v>72</v>
      </c>
      <c r="K282" s="16" t="s">
        <v>72</v>
      </c>
    </row>
    <row r="283" spans="1:11" ht="32.25" customHeight="1" x14ac:dyDescent="0.25">
      <c r="A283" s="23"/>
      <c r="B283" s="22"/>
      <c r="C283" s="2" t="s">
        <v>4</v>
      </c>
      <c r="D283" s="16">
        <f t="shared" si="297"/>
        <v>17276.400000000001</v>
      </c>
      <c r="E283" s="16" t="s">
        <v>72</v>
      </c>
      <c r="F283" s="16" t="s">
        <v>72</v>
      </c>
      <c r="G283" s="16" t="s">
        <v>72</v>
      </c>
      <c r="H283" s="16">
        <f t="shared" ref="H283" si="303">H290+H297+H304</f>
        <v>0</v>
      </c>
      <c r="I283" s="16">
        <f t="shared" si="291"/>
        <v>0</v>
      </c>
      <c r="J283" s="16" t="s">
        <v>72</v>
      </c>
      <c r="K283" s="16" t="s">
        <v>72</v>
      </c>
    </row>
    <row r="284" spans="1:11" ht="24.75" customHeight="1" x14ac:dyDescent="0.25">
      <c r="A284" s="22" t="s">
        <v>15</v>
      </c>
      <c r="B284" s="22" t="s">
        <v>5</v>
      </c>
      <c r="C284" s="2" t="s">
        <v>1</v>
      </c>
      <c r="D284" s="16">
        <f>D285+D287+D289+D290</f>
        <v>57588.000000000007</v>
      </c>
      <c r="E284" s="16">
        <f>E285+E287</f>
        <v>40311.600000000006</v>
      </c>
      <c r="F284" s="16">
        <f t="shared" ref="F284" si="304">F285+F287</f>
        <v>40311.600000000006</v>
      </c>
      <c r="G284" s="16">
        <f t="shared" ref="G284" si="305">G285+G287</f>
        <v>0</v>
      </c>
      <c r="H284" s="16">
        <f t="shared" ref="H284" si="306">H285+H287+H289+H290</f>
        <v>0</v>
      </c>
      <c r="I284" s="16">
        <f t="shared" si="291"/>
        <v>0</v>
      </c>
      <c r="J284" s="16">
        <f t="shared" si="296"/>
        <v>0</v>
      </c>
      <c r="K284" s="16">
        <f t="shared" si="296"/>
        <v>0</v>
      </c>
    </row>
    <row r="285" spans="1:11" ht="24.75" customHeight="1" x14ac:dyDescent="0.25">
      <c r="A285" s="22"/>
      <c r="B285" s="22"/>
      <c r="C285" s="2" t="s">
        <v>2</v>
      </c>
      <c r="D285" s="16">
        <v>4434.3</v>
      </c>
      <c r="E285" s="16">
        <v>4434.3</v>
      </c>
      <c r="F285" s="16">
        <v>4434.3</v>
      </c>
      <c r="G285" s="16">
        <v>0</v>
      </c>
      <c r="H285" s="16">
        <v>0</v>
      </c>
      <c r="I285" s="16">
        <f t="shared" si="291"/>
        <v>0</v>
      </c>
      <c r="J285" s="16">
        <f t="shared" si="296"/>
        <v>0</v>
      </c>
      <c r="K285" s="16">
        <f t="shared" si="296"/>
        <v>0</v>
      </c>
    </row>
    <row r="286" spans="1:11" ht="60" x14ac:dyDescent="0.25">
      <c r="A286" s="22"/>
      <c r="B286" s="22"/>
      <c r="C286" s="2" t="s">
        <v>67</v>
      </c>
      <c r="D286" s="16">
        <v>4434.3</v>
      </c>
      <c r="E286" s="16">
        <v>4434.3</v>
      </c>
      <c r="F286" s="16">
        <v>4434.3</v>
      </c>
      <c r="G286" s="16">
        <v>0</v>
      </c>
      <c r="H286" s="16">
        <v>0</v>
      </c>
      <c r="I286" s="16">
        <f t="shared" si="291"/>
        <v>0</v>
      </c>
      <c r="J286" s="16">
        <f t="shared" si="296"/>
        <v>0</v>
      </c>
      <c r="K286" s="16">
        <f t="shared" si="296"/>
        <v>0</v>
      </c>
    </row>
    <row r="287" spans="1:11" ht="37.5" customHeight="1" x14ac:dyDescent="0.25">
      <c r="A287" s="22"/>
      <c r="B287" s="22"/>
      <c r="C287" s="2" t="s">
        <v>3</v>
      </c>
      <c r="D287" s="16">
        <v>35877.300000000003</v>
      </c>
      <c r="E287" s="16">
        <v>35877.300000000003</v>
      </c>
      <c r="F287" s="16">
        <v>35877.300000000003</v>
      </c>
      <c r="G287" s="16">
        <v>0</v>
      </c>
      <c r="H287" s="16">
        <v>0</v>
      </c>
      <c r="I287" s="16">
        <f t="shared" si="291"/>
        <v>0</v>
      </c>
      <c r="J287" s="16">
        <f t="shared" si="296"/>
        <v>0</v>
      </c>
      <c r="K287" s="16">
        <f t="shared" si="296"/>
        <v>0</v>
      </c>
    </row>
    <row r="288" spans="1:11" ht="60" x14ac:dyDescent="0.25">
      <c r="A288" s="22"/>
      <c r="B288" s="22"/>
      <c r="C288" s="2" t="s">
        <v>68</v>
      </c>
      <c r="D288" s="16">
        <v>35877.300000000003</v>
      </c>
      <c r="E288" s="16">
        <v>35877.300000000003</v>
      </c>
      <c r="F288" s="16">
        <v>35877.300000000003</v>
      </c>
      <c r="G288" s="16">
        <v>0</v>
      </c>
      <c r="H288" s="16">
        <v>0</v>
      </c>
      <c r="I288" s="16">
        <f t="shared" si="291"/>
        <v>0</v>
      </c>
      <c r="J288" s="16">
        <f t="shared" si="296"/>
        <v>0</v>
      </c>
      <c r="K288" s="16">
        <f t="shared" si="296"/>
        <v>0</v>
      </c>
    </row>
    <row r="289" spans="1:11" ht="30" x14ac:dyDescent="0.25">
      <c r="A289" s="22"/>
      <c r="B289" s="22"/>
      <c r="C289" s="2" t="s">
        <v>6</v>
      </c>
      <c r="D289" s="21">
        <v>0</v>
      </c>
      <c r="E289" s="16" t="s">
        <v>72</v>
      </c>
      <c r="F289" s="16" t="s">
        <v>72</v>
      </c>
      <c r="G289" s="16" t="s">
        <v>72</v>
      </c>
      <c r="H289" s="16">
        <v>0</v>
      </c>
      <c r="I289" s="16">
        <v>0</v>
      </c>
      <c r="J289" s="16" t="s">
        <v>72</v>
      </c>
      <c r="K289" s="16" t="s">
        <v>72</v>
      </c>
    </row>
    <row r="290" spans="1:11" ht="45.75" customHeight="1" x14ac:dyDescent="0.25">
      <c r="A290" s="22"/>
      <c r="B290" s="22"/>
      <c r="C290" s="2" t="s">
        <v>4</v>
      </c>
      <c r="D290" s="16">
        <v>17276.400000000001</v>
      </c>
      <c r="E290" s="16" t="s">
        <v>72</v>
      </c>
      <c r="F290" s="16" t="s">
        <v>72</v>
      </c>
      <c r="G290" s="16" t="s">
        <v>72</v>
      </c>
      <c r="H290" s="16">
        <v>0</v>
      </c>
      <c r="I290" s="16">
        <f t="shared" si="291"/>
        <v>0</v>
      </c>
      <c r="J290" s="16" t="s">
        <v>72</v>
      </c>
      <c r="K290" s="16" t="s">
        <v>72</v>
      </c>
    </row>
    <row r="291" spans="1:11" ht="27" customHeight="1" x14ac:dyDescent="0.25">
      <c r="A291" s="22" t="s">
        <v>17</v>
      </c>
      <c r="B291" s="22" t="s">
        <v>5</v>
      </c>
      <c r="C291" s="2" t="s">
        <v>1</v>
      </c>
      <c r="D291" s="16">
        <f>D292+D294+D296+D297</f>
        <v>3183.4</v>
      </c>
      <c r="E291" s="16">
        <f>E292+E294</f>
        <v>3180.2000000000003</v>
      </c>
      <c r="F291" s="16">
        <f t="shared" ref="F291" si="307">F292+F294</f>
        <v>3180.2000000000003</v>
      </c>
      <c r="G291" s="16">
        <f t="shared" ref="G291" si="308">G292+G294</f>
        <v>0</v>
      </c>
      <c r="H291" s="16">
        <f t="shared" ref="H291" si="309">H292+H294+H296+H297</f>
        <v>0</v>
      </c>
      <c r="I291" s="16">
        <f t="shared" si="291"/>
        <v>0</v>
      </c>
      <c r="J291" s="16">
        <f t="shared" ref="J291:K295" si="310">G291/E291*100</f>
        <v>0</v>
      </c>
      <c r="K291" s="16">
        <f t="shared" si="310"/>
        <v>0</v>
      </c>
    </row>
    <row r="292" spans="1:11" ht="27" customHeight="1" x14ac:dyDescent="0.25">
      <c r="A292" s="22"/>
      <c r="B292" s="22"/>
      <c r="C292" s="2" t="s">
        <v>2</v>
      </c>
      <c r="D292" s="16">
        <v>349.8</v>
      </c>
      <c r="E292" s="16">
        <v>349.8</v>
      </c>
      <c r="F292" s="16">
        <v>349.8</v>
      </c>
      <c r="G292" s="16">
        <v>0</v>
      </c>
      <c r="H292" s="16">
        <v>0</v>
      </c>
      <c r="I292" s="16">
        <f t="shared" si="291"/>
        <v>0</v>
      </c>
      <c r="J292" s="16">
        <f t="shared" si="310"/>
        <v>0</v>
      </c>
      <c r="K292" s="16">
        <f t="shared" si="310"/>
        <v>0</v>
      </c>
    </row>
    <row r="293" spans="1:11" ht="60" x14ac:dyDescent="0.25">
      <c r="A293" s="22"/>
      <c r="B293" s="22"/>
      <c r="C293" s="2" t="s">
        <v>67</v>
      </c>
      <c r="D293" s="16">
        <v>349.8</v>
      </c>
      <c r="E293" s="16">
        <v>349.8</v>
      </c>
      <c r="F293" s="16">
        <v>349.8</v>
      </c>
      <c r="G293" s="16">
        <v>0</v>
      </c>
      <c r="H293" s="16">
        <v>0</v>
      </c>
      <c r="I293" s="16">
        <f t="shared" si="291"/>
        <v>0</v>
      </c>
      <c r="J293" s="16">
        <f t="shared" si="310"/>
        <v>0</v>
      </c>
      <c r="K293" s="16">
        <f t="shared" si="310"/>
        <v>0</v>
      </c>
    </row>
    <row r="294" spans="1:11" ht="30" x14ac:dyDescent="0.25">
      <c r="A294" s="22"/>
      <c r="B294" s="22"/>
      <c r="C294" s="2" t="s">
        <v>3</v>
      </c>
      <c r="D294" s="16">
        <v>2830.4</v>
      </c>
      <c r="E294" s="16">
        <v>2830.4</v>
      </c>
      <c r="F294" s="16">
        <v>2830.4</v>
      </c>
      <c r="G294" s="16">
        <v>0</v>
      </c>
      <c r="H294" s="16">
        <v>0</v>
      </c>
      <c r="I294" s="16">
        <f t="shared" si="291"/>
        <v>0</v>
      </c>
      <c r="J294" s="16">
        <f t="shared" si="310"/>
        <v>0</v>
      </c>
      <c r="K294" s="16">
        <f t="shared" si="310"/>
        <v>0</v>
      </c>
    </row>
    <row r="295" spans="1:11" ht="60" x14ac:dyDescent="0.25">
      <c r="A295" s="22"/>
      <c r="B295" s="22"/>
      <c r="C295" s="2" t="s">
        <v>68</v>
      </c>
      <c r="D295" s="16">
        <v>2830.4</v>
      </c>
      <c r="E295" s="16">
        <v>2830.4</v>
      </c>
      <c r="F295" s="16">
        <v>2830.4</v>
      </c>
      <c r="G295" s="16">
        <v>0</v>
      </c>
      <c r="H295" s="16">
        <v>0</v>
      </c>
      <c r="I295" s="16">
        <f t="shared" si="291"/>
        <v>0</v>
      </c>
      <c r="J295" s="16">
        <f t="shared" si="310"/>
        <v>0</v>
      </c>
      <c r="K295" s="16">
        <f t="shared" si="310"/>
        <v>0</v>
      </c>
    </row>
    <row r="296" spans="1:11" ht="30" x14ac:dyDescent="0.25">
      <c r="A296" s="22"/>
      <c r="B296" s="22"/>
      <c r="C296" s="2" t="s">
        <v>6</v>
      </c>
      <c r="D296" s="16">
        <v>3.2</v>
      </c>
      <c r="E296" s="16" t="s">
        <v>72</v>
      </c>
      <c r="F296" s="16" t="s">
        <v>72</v>
      </c>
      <c r="G296" s="16" t="s">
        <v>72</v>
      </c>
      <c r="H296" s="16">
        <v>0</v>
      </c>
      <c r="I296" s="16">
        <f t="shared" si="291"/>
        <v>0</v>
      </c>
      <c r="J296" s="16" t="s">
        <v>72</v>
      </c>
      <c r="K296" s="16" t="s">
        <v>72</v>
      </c>
    </row>
    <row r="297" spans="1:11" ht="27.75" customHeight="1" x14ac:dyDescent="0.25">
      <c r="A297" s="22"/>
      <c r="B297" s="22"/>
      <c r="C297" s="2" t="s">
        <v>4</v>
      </c>
      <c r="D297" s="16">
        <v>0</v>
      </c>
      <c r="E297" s="16" t="s">
        <v>72</v>
      </c>
      <c r="F297" s="16" t="s">
        <v>72</v>
      </c>
      <c r="G297" s="16" t="s">
        <v>72</v>
      </c>
      <c r="H297" s="16">
        <v>0</v>
      </c>
      <c r="I297" s="16">
        <v>0</v>
      </c>
      <c r="J297" s="16" t="s">
        <v>72</v>
      </c>
      <c r="K297" s="16" t="s">
        <v>72</v>
      </c>
    </row>
    <row r="298" spans="1:11" ht="23.25" customHeight="1" x14ac:dyDescent="0.25">
      <c r="A298" s="25" t="s">
        <v>42</v>
      </c>
      <c r="B298" s="22" t="s">
        <v>5</v>
      </c>
      <c r="C298" s="2" t="s">
        <v>1</v>
      </c>
      <c r="D298" s="16">
        <f>D299+D301+D303+D304</f>
        <v>24932.599999999995</v>
      </c>
      <c r="E298" s="16">
        <f>E299+E301</f>
        <v>24205.499999999996</v>
      </c>
      <c r="F298" s="16">
        <f t="shared" ref="F298" si="311">F299+F301</f>
        <v>24205.499999999996</v>
      </c>
      <c r="G298" s="16">
        <f t="shared" ref="G298" si="312">G299+G301</f>
        <v>0</v>
      </c>
      <c r="H298" s="16">
        <f t="shared" ref="H298" si="313">H299+H301+H303+H304</f>
        <v>0</v>
      </c>
      <c r="I298" s="16">
        <f t="shared" si="291"/>
        <v>0</v>
      </c>
      <c r="J298" s="16">
        <f t="shared" ref="J298:K302" si="314">G298/E298*100</f>
        <v>0</v>
      </c>
      <c r="K298" s="16">
        <f t="shared" si="314"/>
        <v>0</v>
      </c>
    </row>
    <row r="299" spans="1:11" ht="23.25" customHeight="1" x14ac:dyDescent="0.25">
      <c r="A299" s="25"/>
      <c r="B299" s="22"/>
      <c r="C299" s="2" t="s">
        <v>2</v>
      </c>
      <c r="D299" s="16">
        <f>D306+D313</f>
        <v>2662.6</v>
      </c>
      <c r="E299" s="16">
        <f t="shared" ref="E299:G300" si="315">E306+E313</f>
        <v>2662.6</v>
      </c>
      <c r="F299" s="16">
        <f t="shared" si="315"/>
        <v>2662.6</v>
      </c>
      <c r="G299" s="16">
        <f t="shared" si="315"/>
        <v>0</v>
      </c>
      <c r="H299" s="16">
        <f t="shared" ref="H299:H300" si="316">H306+H313</f>
        <v>0</v>
      </c>
      <c r="I299" s="16">
        <f t="shared" si="291"/>
        <v>0</v>
      </c>
      <c r="J299" s="16">
        <f t="shared" si="314"/>
        <v>0</v>
      </c>
      <c r="K299" s="16">
        <f t="shared" si="314"/>
        <v>0</v>
      </c>
    </row>
    <row r="300" spans="1:11" ht="60" x14ac:dyDescent="0.25">
      <c r="A300" s="25"/>
      <c r="B300" s="22"/>
      <c r="C300" s="2" t="s">
        <v>67</v>
      </c>
      <c r="D300" s="16">
        <f>D307+D314</f>
        <v>2662.6</v>
      </c>
      <c r="E300" s="16">
        <f t="shared" si="315"/>
        <v>2662.6</v>
      </c>
      <c r="F300" s="16">
        <f t="shared" si="315"/>
        <v>2662.6</v>
      </c>
      <c r="G300" s="16">
        <f t="shared" si="315"/>
        <v>0</v>
      </c>
      <c r="H300" s="16">
        <f t="shared" si="316"/>
        <v>0</v>
      </c>
      <c r="I300" s="16">
        <f t="shared" si="291"/>
        <v>0</v>
      </c>
      <c r="J300" s="16">
        <f t="shared" si="314"/>
        <v>0</v>
      </c>
      <c r="K300" s="16">
        <f t="shared" si="314"/>
        <v>0</v>
      </c>
    </row>
    <row r="301" spans="1:11" ht="36" customHeight="1" x14ac:dyDescent="0.25">
      <c r="A301" s="25"/>
      <c r="B301" s="22"/>
      <c r="C301" s="2" t="s">
        <v>3</v>
      </c>
      <c r="D301" s="16">
        <f t="shared" ref="D301:G302" si="317">D308+D315</f>
        <v>21542.899999999998</v>
      </c>
      <c r="E301" s="16">
        <f t="shared" si="317"/>
        <v>21542.899999999998</v>
      </c>
      <c r="F301" s="16">
        <f t="shared" si="317"/>
        <v>21542.899999999998</v>
      </c>
      <c r="G301" s="16">
        <f t="shared" si="317"/>
        <v>0</v>
      </c>
      <c r="H301" s="16">
        <f t="shared" ref="H301:H302" si="318">H308+H315</f>
        <v>0</v>
      </c>
      <c r="I301" s="16">
        <f t="shared" si="291"/>
        <v>0</v>
      </c>
      <c r="J301" s="16">
        <f t="shared" si="314"/>
        <v>0</v>
      </c>
      <c r="K301" s="16">
        <f t="shared" si="314"/>
        <v>0</v>
      </c>
    </row>
    <row r="302" spans="1:11" ht="60" x14ac:dyDescent="0.25">
      <c r="A302" s="25"/>
      <c r="B302" s="22"/>
      <c r="C302" s="2" t="s">
        <v>68</v>
      </c>
      <c r="D302" s="16">
        <f t="shared" si="317"/>
        <v>21542.899999999998</v>
      </c>
      <c r="E302" s="16">
        <f t="shared" si="317"/>
        <v>21542.899999999998</v>
      </c>
      <c r="F302" s="16">
        <f t="shared" si="317"/>
        <v>21542.899999999998</v>
      </c>
      <c r="G302" s="16">
        <f t="shared" si="317"/>
        <v>0</v>
      </c>
      <c r="H302" s="16">
        <f t="shared" si="318"/>
        <v>0</v>
      </c>
      <c r="I302" s="16">
        <f t="shared" si="291"/>
        <v>0</v>
      </c>
      <c r="J302" s="16">
        <f t="shared" si="314"/>
        <v>0</v>
      </c>
      <c r="K302" s="16">
        <f t="shared" si="314"/>
        <v>0</v>
      </c>
    </row>
    <row r="303" spans="1:11" ht="33" customHeight="1" x14ac:dyDescent="0.25">
      <c r="A303" s="25"/>
      <c r="B303" s="22"/>
      <c r="C303" s="2" t="s">
        <v>6</v>
      </c>
      <c r="D303" s="16">
        <f t="shared" ref="D303" si="319">D310+D317</f>
        <v>727.1</v>
      </c>
      <c r="E303" s="16" t="s">
        <v>72</v>
      </c>
      <c r="F303" s="16" t="s">
        <v>72</v>
      </c>
      <c r="G303" s="16" t="s">
        <v>72</v>
      </c>
      <c r="H303" s="16">
        <f t="shared" ref="H303" si="320">H310+H317</f>
        <v>0</v>
      </c>
      <c r="I303" s="16">
        <f t="shared" si="291"/>
        <v>0</v>
      </c>
      <c r="J303" s="16" t="s">
        <v>72</v>
      </c>
      <c r="K303" s="16" t="s">
        <v>72</v>
      </c>
    </row>
    <row r="304" spans="1:11" ht="33" customHeight="1" x14ac:dyDescent="0.25">
      <c r="A304" s="25"/>
      <c r="B304" s="22"/>
      <c r="C304" s="2" t="s">
        <v>4</v>
      </c>
      <c r="D304" s="16">
        <f t="shared" ref="D304" si="321">D311+D318</f>
        <v>0</v>
      </c>
      <c r="E304" s="16" t="s">
        <v>72</v>
      </c>
      <c r="F304" s="16" t="s">
        <v>72</v>
      </c>
      <c r="G304" s="16" t="s">
        <v>72</v>
      </c>
      <c r="H304" s="16">
        <f t="shared" ref="H304" si="322">H311+H318</f>
        <v>0</v>
      </c>
      <c r="I304" s="16">
        <v>0</v>
      </c>
      <c r="J304" s="16" t="s">
        <v>72</v>
      </c>
      <c r="K304" s="16" t="s">
        <v>72</v>
      </c>
    </row>
    <row r="305" spans="1:11" ht="24.75" customHeight="1" x14ac:dyDescent="0.25">
      <c r="A305" s="22" t="s">
        <v>9</v>
      </c>
      <c r="B305" s="22" t="s">
        <v>5</v>
      </c>
      <c r="C305" s="2" t="s">
        <v>1</v>
      </c>
      <c r="D305" s="16">
        <f>D306+D308+D310+D311</f>
        <v>20374.3</v>
      </c>
      <c r="E305" s="16">
        <f>E306+E308</f>
        <v>19692.8</v>
      </c>
      <c r="F305" s="16">
        <f t="shared" ref="F305" si="323">F306+F308</f>
        <v>19692.8</v>
      </c>
      <c r="G305" s="16">
        <f t="shared" ref="G305" si="324">G306+G308</f>
        <v>0</v>
      </c>
      <c r="H305" s="16">
        <f t="shared" ref="H305" si="325">H306+H308+H310+H311</f>
        <v>0</v>
      </c>
      <c r="I305" s="16">
        <f t="shared" si="291"/>
        <v>0</v>
      </c>
      <c r="J305" s="16">
        <f t="shared" ref="J305:K309" si="326">G305/E305*100</f>
        <v>0</v>
      </c>
      <c r="K305" s="16">
        <f t="shared" si="326"/>
        <v>0</v>
      </c>
    </row>
    <row r="306" spans="1:11" ht="24" customHeight="1" x14ac:dyDescent="0.25">
      <c r="A306" s="22"/>
      <c r="B306" s="22"/>
      <c r="C306" s="2" t="s">
        <v>2</v>
      </c>
      <c r="D306" s="16">
        <v>2166.1999999999998</v>
      </c>
      <c r="E306" s="16">
        <v>2166.1999999999998</v>
      </c>
      <c r="F306" s="16">
        <v>2166.1999999999998</v>
      </c>
      <c r="G306" s="16">
        <v>0</v>
      </c>
      <c r="H306" s="16">
        <v>0</v>
      </c>
      <c r="I306" s="16">
        <f t="shared" si="291"/>
        <v>0</v>
      </c>
      <c r="J306" s="16">
        <f t="shared" si="326"/>
        <v>0</v>
      </c>
      <c r="K306" s="16">
        <f t="shared" si="326"/>
        <v>0</v>
      </c>
    </row>
    <row r="307" spans="1:11" ht="60" x14ac:dyDescent="0.25">
      <c r="A307" s="22"/>
      <c r="B307" s="22"/>
      <c r="C307" s="2" t="s">
        <v>67</v>
      </c>
      <c r="D307" s="16">
        <v>2166.1999999999998</v>
      </c>
      <c r="E307" s="16">
        <v>2166.1999999999998</v>
      </c>
      <c r="F307" s="16">
        <v>2166.1999999999998</v>
      </c>
      <c r="G307" s="16">
        <v>0</v>
      </c>
      <c r="H307" s="16">
        <v>0</v>
      </c>
      <c r="I307" s="16">
        <f t="shared" si="291"/>
        <v>0</v>
      </c>
      <c r="J307" s="16">
        <f t="shared" si="326"/>
        <v>0</v>
      </c>
      <c r="K307" s="16">
        <f t="shared" si="326"/>
        <v>0</v>
      </c>
    </row>
    <row r="308" spans="1:11" ht="33.75" customHeight="1" x14ac:dyDescent="0.25">
      <c r="A308" s="22"/>
      <c r="B308" s="22"/>
      <c r="C308" s="2" t="s">
        <v>3</v>
      </c>
      <c r="D308" s="16">
        <v>17526.599999999999</v>
      </c>
      <c r="E308" s="16">
        <v>17526.599999999999</v>
      </c>
      <c r="F308" s="16">
        <v>17526.599999999999</v>
      </c>
      <c r="G308" s="16">
        <v>0</v>
      </c>
      <c r="H308" s="16">
        <v>0</v>
      </c>
      <c r="I308" s="16">
        <f t="shared" si="291"/>
        <v>0</v>
      </c>
      <c r="J308" s="16">
        <f t="shared" si="326"/>
        <v>0</v>
      </c>
      <c r="K308" s="16">
        <f t="shared" si="326"/>
        <v>0</v>
      </c>
    </row>
    <row r="309" spans="1:11" ht="60" x14ac:dyDescent="0.25">
      <c r="A309" s="22"/>
      <c r="B309" s="22"/>
      <c r="C309" s="2" t="s">
        <v>68</v>
      </c>
      <c r="D309" s="16">
        <v>17526.599999999999</v>
      </c>
      <c r="E309" s="16">
        <v>17526.599999999999</v>
      </c>
      <c r="F309" s="16">
        <v>17526.599999999999</v>
      </c>
      <c r="G309" s="16">
        <v>0</v>
      </c>
      <c r="H309" s="16">
        <v>0</v>
      </c>
      <c r="I309" s="16">
        <f t="shared" si="291"/>
        <v>0</v>
      </c>
      <c r="J309" s="16">
        <f t="shared" si="326"/>
        <v>0</v>
      </c>
      <c r="K309" s="16">
        <f t="shared" si="326"/>
        <v>0</v>
      </c>
    </row>
    <row r="310" spans="1:11" ht="27.75" customHeight="1" x14ac:dyDescent="0.25">
      <c r="A310" s="22"/>
      <c r="B310" s="22"/>
      <c r="C310" s="2" t="s">
        <v>6</v>
      </c>
      <c r="D310" s="16">
        <v>681.5</v>
      </c>
      <c r="E310" s="16" t="s">
        <v>72</v>
      </c>
      <c r="F310" s="16" t="s">
        <v>72</v>
      </c>
      <c r="G310" s="16" t="s">
        <v>72</v>
      </c>
      <c r="H310" s="16">
        <v>0</v>
      </c>
      <c r="I310" s="16">
        <f t="shared" si="291"/>
        <v>0</v>
      </c>
      <c r="J310" s="16" t="s">
        <v>72</v>
      </c>
      <c r="K310" s="16" t="s">
        <v>72</v>
      </c>
    </row>
    <row r="311" spans="1:11" ht="30.75" customHeight="1" x14ac:dyDescent="0.25">
      <c r="A311" s="22"/>
      <c r="B311" s="22"/>
      <c r="C311" s="2" t="s">
        <v>4</v>
      </c>
      <c r="D311" s="16">
        <v>0</v>
      </c>
      <c r="E311" s="16" t="s">
        <v>72</v>
      </c>
      <c r="F311" s="16" t="s">
        <v>72</v>
      </c>
      <c r="G311" s="16" t="s">
        <v>72</v>
      </c>
      <c r="H311" s="16">
        <v>0</v>
      </c>
      <c r="I311" s="16">
        <v>0</v>
      </c>
      <c r="J311" s="16" t="s">
        <v>72</v>
      </c>
      <c r="K311" s="16" t="s">
        <v>72</v>
      </c>
    </row>
    <row r="312" spans="1:11" ht="21.75" customHeight="1" x14ac:dyDescent="0.25">
      <c r="A312" s="22" t="s">
        <v>10</v>
      </c>
      <c r="B312" s="22" t="s">
        <v>5</v>
      </c>
      <c r="C312" s="2" t="s">
        <v>1</v>
      </c>
      <c r="D312" s="16">
        <f>D313+D315+D317+D318</f>
        <v>4558.3</v>
      </c>
      <c r="E312" s="16">
        <f>E313+E315</f>
        <v>4512.7</v>
      </c>
      <c r="F312" s="16">
        <f t="shared" ref="F312" si="327">F313+F315</f>
        <v>4512.7</v>
      </c>
      <c r="G312" s="16">
        <f t="shared" ref="G312" si="328">G313+G315</f>
        <v>0</v>
      </c>
      <c r="H312" s="16">
        <f t="shared" ref="H312" si="329">H313+H315+H317+H318</f>
        <v>0</v>
      </c>
      <c r="I312" s="16">
        <f t="shared" si="291"/>
        <v>0</v>
      </c>
      <c r="J312" s="16">
        <f t="shared" ref="J312:K316" si="330">G312/E312*100</f>
        <v>0</v>
      </c>
      <c r="K312" s="16">
        <f t="shared" si="330"/>
        <v>0</v>
      </c>
    </row>
    <row r="313" spans="1:11" ht="21.75" customHeight="1" x14ac:dyDescent="0.25">
      <c r="A313" s="22"/>
      <c r="B313" s="22"/>
      <c r="C313" s="2" t="s">
        <v>2</v>
      </c>
      <c r="D313" s="16">
        <v>496.4</v>
      </c>
      <c r="E313" s="16">
        <v>496.4</v>
      </c>
      <c r="F313" s="16">
        <v>496.4</v>
      </c>
      <c r="G313" s="16">
        <v>0</v>
      </c>
      <c r="H313" s="16">
        <v>0</v>
      </c>
      <c r="I313" s="16">
        <f t="shared" si="291"/>
        <v>0</v>
      </c>
      <c r="J313" s="16">
        <f t="shared" si="330"/>
        <v>0</v>
      </c>
      <c r="K313" s="16">
        <f t="shared" si="330"/>
        <v>0</v>
      </c>
    </row>
    <row r="314" spans="1:11" ht="60" x14ac:dyDescent="0.25">
      <c r="A314" s="22"/>
      <c r="B314" s="22"/>
      <c r="C314" s="2" t="s">
        <v>67</v>
      </c>
      <c r="D314" s="16">
        <v>496.4</v>
      </c>
      <c r="E314" s="16">
        <v>496.4</v>
      </c>
      <c r="F314" s="16">
        <v>496.4</v>
      </c>
      <c r="G314" s="16">
        <v>0</v>
      </c>
      <c r="H314" s="16">
        <v>0</v>
      </c>
      <c r="I314" s="16">
        <f t="shared" si="291"/>
        <v>0</v>
      </c>
      <c r="J314" s="16">
        <f t="shared" si="330"/>
        <v>0</v>
      </c>
      <c r="K314" s="16">
        <f t="shared" si="330"/>
        <v>0</v>
      </c>
    </row>
    <row r="315" spans="1:11" ht="30" x14ac:dyDescent="0.25">
      <c r="A315" s="22"/>
      <c r="B315" s="22"/>
      <c r="C315" s="2" t="s">
        <v>3</v>
      </c>
      <c r="D315" s="16">
        <v>4016.3</v>
      </c>
      <c r="E315" s="16">
        <v>4016.3</v>
      </c>
      <c r="F315" s="16">
        <v>4016.3</v>
      </c>
      <c r="G315" s="16">
        <v>0</v>
      </c>
      <c r="H315" s="16">
        <v>0</v>
      </c>
      <c r="I315" s="16">
        <f t="shared" si="291"/>
        <v>0</v>
      </c>
      <c r="J315" s="16">
        <f t="shared" si="330"/>
        <v>0</v>
      </c>
      <c r="K315" s="16">
        <f t="shared" si="330"/>
        <v>0</v>
      </c>
    </row>
    <row r="316" spans="1:11" ht="60" x14ac:dyDescent="0.25">
      <c r="A316" s="22"/>
      <c r="B316" s="22"/>
      <c r="C316" s="2" t="s">
        <v>68</v>
      </c>
      <c r="D316" s="16">
        <v>4016.3</v>
      </c>
      <c r="E316" s="16">
        <v>4016.3</v>
      </c>
      <c r="F316" s="16">
        <v>4016.3</v>
      </c>
      <c r="G316" s="16">
        <v>0</v>
      </c>
      <c r="H316" s="16">
        <v>0</v>
      </c>
      <c r="I316" s="16">
        <f t="shared" si="291"/>
        <v>0</v>
      </c>
      <c r="J316" s="16">
        <f t="shared" si="330"/>
        <v>0</v>
      </c>
      <c r="K316" s="16">
        <f t="shared" si="330"/>
        <v>0</v>
      </c>
    </row>
    <row r="317" spans="1:11" ht="30" x14ac:dyDescent="0.25">
      <c r="A317" s="22"/>
      <c r="B317" s="22"/>
      <c r="C317" s="2" t="s">
        <v>6</v>
      </c>
      <c r="D317" s="16">
        <v>45.6</v>
      </c>
      <c r="E317" s="16" t="s">
        <v>72</v>
      </c>
      <c r="F317" s="16" t="s">
        <v>72</v>
      </c>
      <c r="G317" s="16" t="s">
        <v>72</v>
      </c>
      <c r="H317" s="16">
        <v>0</v>
      </c>
      <c r="I317" s="16">
        <f t="shared" si="291"/>
        <v>0</v>
      </c>
      <c r="J317" s="16" t="s">
        <v>72</v>
      </c>
      <c r="K317" s="16" t="s">
        <v>72</v>
      </c>
    </row>
    <row r="318" spans="1:11" ht="26.25" customHeight="1" x14ac:dyDescent="0.25">
      <c r="A318" s="22"/>
      <c r="B318" s="22"/>
      <c r="C318" s="2" t="s">
        <v>4</v>
      </c>
      <c r="D318" s="16">
        <v>0</v>
      </c>
      <c r="E318" s="16" t="s">
        <v>72</v>
      </c>
      <c r="F318" s="16" t="s">
        <v>72</v>
      </c>
      <c r="G318" s="16" t="s">
        <v>72</v>
      </c>
      <c r="H318" s="16">
        <v>0</v>
      </c>
      <c r="I318" s="16">
        <v>0</v>
      </c>
      <c r="J318" s="16" t="s">
        <v>72</v>
      </c>
      <c r="K318" s="16" t="s">
        <v>72</v>
      </c>
    </row>
    <row r="319" spans="1:11" ht="25.5" customHeight="1" x14ac:dyDescent="0.25">
      <c r="A319" s="23" t="s">
        <v>18</v>
      </c>
      <c r="B319" s="25"/>
      <c r="C319" s="2" t="s">
        <v>1</v>
      </c>
      <c r="D319" s="16">
        <f>D320+D322+D324+D325</f>
        <v>391358.39999999997</v>
      </c>
      <c r="E319" s="16">
        <f>E320+E322</f>
        <v>389308.39999999997</v>
      </c>
      <c r="F319" s="16">
        <f t="shared" ref="F319" si="331">F320+F322</f>
        <v>367440.4</v>
      </c>
      <c r="G319" s="16">
        <f t="shared" ref="G319" si="332">G320+G322</f>
        <v>73076.800000000003</v>
      </c>
      <c r="H319" s="16">
        <f t="shared" ref="H319" si="333">H320+H322+H324+H325</f>
        <v>73076.800000000003</v>
      </c>
      <c r="I319" s="16">
        <f t="shared" si="291"/>
        <v>18.672602913339794</v>
      </c>
      <c r="J319" s="16">
        <f t="shared" ref="J319:K320" si="334">G319/E319*100</f>
        <v>18.770928138206113</v>
      </c>
      <c r="K319" s="16">
        <f t="shared" si="334"/>
        <v>19.888068922197995</v>
      </c>
    </row>
    <row r="320" spans="1:11" ht="25.5" customHeight="1" x14ac:dyDescent="0.25">
      <c r="A320" s="23"/>
      <c r="B320" s="25"/>
      <c r="C320" s="2" t="s">
        <v>2</v>
      </c>
      <c r="D320" s="16">
        <f>D328+D335</f>
        <v>391358.39999999997</v>
      </c>
      <c r="E320" s="16">
        <f>E328+E335</f>
        <v>389308.39999999997</v>
      </c>
      <c r="F320" s="16">
        <f t="shared" ref="F320:G320" si="335">F328+F335</f>
        <v>367440.4</v>
      </c>
      <c r="G320" s="16">
        <f t="shared" si="335"/>
        <v>73076.800000000003</v>
      </c>
      <c r="H320" s="16">
        <f t="shared" ref="H320" si="336">H328+H335</f>
        <v>73076.800000000003</v>
      </c>
      <c r="I320" s="16">
        <f t="shared" si="291"/>
        <v>18.672602913339794</v>
      </c>
      <c r="J320" s="16">
        <f t="shared" si="334"/>
        <v>18.770928138206113</v>
      </c>
      <c r="K320" s="16">
        <f t="shared" si="334"/>
        <v>19.888068922197995</v>
      </c>
    </row>
    <row r="321" spans="1:11" ht="60" x14ac:dyDescent="0.25">
      <c r="A321" s="23"/>
      <c r="B321" s="25"/>
      <c r="C321" s="2" t="s">
        <v>67</v>
      </c>
      <c r="D321" s="16">
        <f t="shared" ref="D321:J321" si="337">D329+D336</f>
        <v>0</v>
      </c>
      <c r="E321" s="16">
        <f t="shared" si="337"/>
        <v>0</v>
      </c>
      <c r="F321" s="16">
        <f t="shared" si="337"/>
        <v>0</v>
      </c>
      <c r="G321" s="16">
        <f t="shared" si="337"/>
        <v>0</v>
      </c>
      <c r="H321" s="16">
        <f t="shared" ref="H321" si="338">H329+H336</f>
        <v>0</v>
      </c>
      <c r="I321" s="16">
        <v>0</v>
      </c>
      <c r="J321" s="16">
        <f t="shared" si="337"/>
        <v>0</v>
      </c>
      <c r="K321" s="16">
        <f t="shared" ref="K321" si="339">K329+K336</f>
        <v>0</v>
      </c>
    </row>
    <row r="322" spans="1:11" ht="32.25" customHeight="1" x14ac:dyDescent="0.25">
      <c r="A322" s="23"/>
      <c r="B322" s="25"/>
      <c r="C322" s="2" t="s">
        <v>3</v>
      </c>
      <c r="D322" s="16">
        <f t="shared" ref="D322:J322" si="340">D330+D337</f>
        <v>0</v>
      </c>
      <c r="E322" s="16">
        <f t="shared" si="340"/>
        <v>0</v>
      </c>
      <c r="F322" s="16">
        <f t="shared" si="340"/>
        <v>0</v>
      </c>
      <c r="G322" s="16">
        <f t="shared" si="340"/>
        <v>0</v>
      </c>
      <c r="H322" s="16">
        <f t="shared" ref="H322" si="341">H330+H337</f>
        <v>0</v>
      </c>
      <c r="I322" s="16">
        <v>0</v>
      </c>
      <c r="J322" s="16">
        <f t="shared" si="340"/>
        <v>0</v>
      </c>
      <c r="K322" s="16">
        <f t="shared" ref="K322" si="342">K330+K337</f>
        <v>0</v>
      </c>
    </row>
    <row r="323" spans="1:11" ht="60" x14ac:dyDescent="0.25">
      <c r="A323" s="23"/>
      <c r="B323" s="25"/>
      <c r="C323" s="2" t="s">
        <v>68</v>
      </c>
      <c r="D323" s="16">
        <f t="shared" ref="D323:J323" si="343">D331+D338</f>
        <v>0</v>
      </c>
      <c r="E323" s="16">
        <f t="shared" si="343"/>
        <v>0</v>
      </c>
      <c r="F323" s="16">
        <f t="shared" si="343"/>
        <v>0</v>
      </c>
      <c r="G323" s="16">
        <f t="shared" si="343"/>
        <v>0</v>
      </c>
      <c r="H323" s="16">
        <f t="shared" ref="H323" si="344">H331+H338</f>
        <v>0</v>
      </c>
      <c r="I323" s="16">
        <v>0</v>
      </c>
      <c r="J323" s="16">
        <f t="shared" si="343"/>
        <v>0</v>
      </c>
      <c r="K323" s="16">
        <f t="shared" ref="K323" si="345">K331+K338</f>
        <v>0</v>
      </c>
    </row>
    <row r="324" spans="1:11" ht="32.25" customHeight="1" x14ac:dyDescent="0.25">
      <c r="A324" s="23"/>
      <c r="B324" s="25"/>
      <c r="C324" s="2" t="s">
        <v>6</v>
      </c>
      <c r="D324" s="16">
        <f t="shared" ref="D324" si="346">D332+D339</f>
        <v>0</v>
      </c>
      <c r="E324" s="16" t="s">
        <v>72</v>
      </c>
      <c r="F324" s="16" t="s">
        <v>72</v>
      </c>
      <c r="G324" s="16" t="s">
        <v>72</v>
      </c>
      <c r="H324" s="16">
        <f t="shared" ref="H324" si="347">H332+H339</f>
        <v>0</v>
      </c>
      <c r="I324" s="16">
        <v>0</v>
      </c>
      <c r="J324" s="16" t="s">
        <v>72</v>
      </c>
      <c r="K324" s="16" t="s">
        <v>72</v>
      </c>
    </row>
    <row r="325" spans="1:11" ht="32.25" customHeight="1" x14ac:dyDescent="0.25">
      <c r="A325" s="23"/>
      <c r="B325" s="25"/>
      <c r="C325" s="2" t="s">
        <v>4</v>
      </c>
      <c r="D325" s="16">
        <f>D333+D340</f>
        <v>0</v>
      </c>
      <c r="E325" s="16" t="s">
        <v>72</v>
      </c>
      <c r="F325" s="16" t="s">
        <v>72</v>
      </c>
      <c r="G325" s="16" t="s">
        <v>72</v>
      </c>
      <c r="H325" s="16">
        <f t="shared" ref="H325" si="348">H333+H340</f>
        <v>0</v>
      </c>
      <c r="I325" s="16">
        <v>0</v>
      </c>
      <c r="J325" s="16" t="s">
        <v>72</v>
      </c>
      <c r="K325" s="16" t="s">
        <v>72</v>
      </c>
    </row>
    <row r="326" spans="1:11" ht="22.5" customHeight="1" x14ac:dyDescent="0.25">
      <c r="A326" s="23"/>
      <c r="B326" s="45" t="s">
        <v>8</v>
      </c>
      <c r="C326" s="45"/>
      <c r="D326" s="45"/>
      <c r="E326" s="17"/>
      <c r="F326" s="17"/>
      <c r="G326" s="17"/>
      <c r="H326" s="17"/>
      <c r="I326" s="16"/>
      <c r="J326" s="17"/>
      <c r="K326" s="17"/>
    </row>
    <row r="327" spans="1:11" ht="21.75" customHeight="1" x14ac:dyDescent="0.25">
      <c r="A327" s="23"/>
      <c r="B327" s="22" t="s">
        <v>5</v>
      </c>
      <c r="C327" s="2" t="s">
        <v>1</v>
      </c>
      <c r="D327" s="16">
        <f>D328+D330+D332+D333</f>
        <v>73794.7</v>
      </c>
      <c r="E327" s="16">
        <f>E328+E330</f>
        <v>71744.7</v>
      </c>
      <c r="F327" s="16">
        <f t="shared" ref="F327" si="349">F328+F330</f>
        <v>65754.899999999994</v>
      </c>
      <c r="G327" s="16">
        <f t="shared" ref="G327" si="350">G328+G330</f>
        <v>12234.4</v>
      </c>
      <c r="H327" s="16">
        <f t="shared" ref="H327" si="351">H328+H330+H332+H333</f>
        <v>12234.4</v>
      </c>
      <c r="I327" s="16">
        <f t="shared" si="291"/>
        <v>16.578968408300327</v>
      </c>
      <c r="J327" s="16">
        <f t="shared" ref="J327:K328" si="352">G327/E327*100</f>
        <v>17.052688212509075</v>
      </c>
      <c r="K327" s="16">
        <f t="shared" si="352"/>
        <v>18.606065859730606</v>
      </c>
    </row>
    <row r="328" spans="1:11" ht="23.25" customHeight="1" x14ac:dyDescent="0.25">
      <c r="A328" s="23"/>
      <c r="B328" s="22"/>
      <c r="C328" s="2" t="s">
        <v>2</v>
      </c>
      <c r="D328" s="16">
        <f>D342+D349+D356+D363+D384+D370</f>
        <v>73794.7</v>
      </c>
      <c r="E328" s="16">
        <f>E342+E349+E356+E363+E384+E370</f>
        <v>71744.7</v>
      </c>
      <c r="F328" s="16">
        <f t="shared" ref="F328:G328" si="353">F342+F349+F356+F363+F384+F370</f>
        <v>65754.899999999994</v>
      </c>
      <c r="G328" s="16">
        <f t="shared" si="353"/>
        <v>12234.4</v>
      </c>
      <c r="H328" s="16">
        <f t="shared" ref="H328" si="354">H342+H349+H356+H363+H384+H370</f>
        <v>12234.4</v>
      </c>
      <c r="I328" s="16">
        <f t="shared" si="291"/>
        <v>16.578968408300327</v>
      </c>
      <c r="J328" s="16">
        <f t="shared" si="352"/>
        <v>17.052688212509075</v>
      </c>
      <c r="K328" s="16">
        <f t="shared" si="352"/>
        <v>18.606065859730606</v>
      </c>
    </row>
    <row r="329" spans="1:11" ht="60" x14ac:dyDescent="0.25">
      <c r="A329" s="23"/>
      <c r="B329" s="22"/>
      <c r="C329" s="2" t="s">
        <v>67</v>
      </c>
      <c r="D329" s="16"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0</v>
      </c>
    </row>
    <row r="330" spans="1:11" ht="34.5" customHeight="1" x14ac:dyDescent="0.25">
      <c r="A330" s="23"/>
      <c r="B330" s="22"/>
      <c r="C330" s="2" t="s">
        <v>3</v>
      </c>
      <c r="D330" s="16">
        <v>0</v>
      </c>
      <c r="E330" s="16">
        <v>0</v>
      </c>
      <c r="F330" s="16">
        <f t="shared" ref="F330:J330" si="355">F344+F351+F358+F365+F386</f>
        <v>0</v>
      </c>
      <c r="G330" s="16">
        <f t="shared" si="355"/>
        <v>0</v>
      </c>
      <c r="H330" s="16">
        <f t="shared" ref="H330" si="356">H344+H351+H358+H365+H386</f>
        <v>0</v>
      </c>
      <c r="I330" s="16">
        <v>0</v>
      </c>
      <c r="J330" s="16">
        <f t="shared" si="355"/>
        <v>0</v>
      </c>
      <c r="K330" s="16">
        <f t="shared" ref="K330" si="357">K344+K351+K358+K365+K386</f>
        <v>0</v>
      </c>
    </row>
    <row r="331" spans="1:11" ht="60" x14ac:dyDescent="0.25">
      <c r="A331" s="23"/>
      <c r="B331" s="22"/>
      <c r="C331" s="2" t="s">
        <v>68</v>
      </c>
      <c r="D331" s="16">
        <v>0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</row>
    <row r="332" spans="1:11" ht="30" x14ac:dyDescent="0.25">
      <c r="A332" s="23"/>
      <c r="B332" s="22"/>
      <c r="C332" s="2" t="s">
        <v>6</v>
      </c>
      <c r="D332" s="16">
        <f>D346+D353+D360+D367+D388</f>
        <v>0</v>
      </c>
      <c r="E332" s="16" t="s">
        <v>72</v>
      </c>
      <c r="F332" s="16" t="s">
        <v>72</v>
      </c>
      <c r="G332" s="16" t="s">
        <v>72</v>
      </c>
      <c r="H332" s="16">
        <f t="shared" ref="H332" si="358">H346+H353+H360+H367+H388</f>
        <v>0</v>
      </c>
      <c r="I332" s="16">
        <v>0</v>
      </c>
      <c r="J332" s="16" t="s">
        <v>72</v>
      </c>
      <c r="K332" s="16" t="s">
        <v>72</v>
      </c>
    </row>
    <row r="333" spans="1:11" ht="30" x14ac:dyDescent="0.25">
      <c r="A333" s="23"/>
      <c r="B333" s="22"/>
      <c r="C333" s="2" t="s">
        <v>4</v>
      </c>
      <c r="D333" s="16">
        <f>D347+D354+D361+D368+D389</f>
        <v>0</v>
      </c>
      <c r="E333" s="16" t="s">
        <v>72</v>
      </c>
      <c r="F333" s="16" t="s">
        <v>72</v>
      </c>
      <c r="G333" s="16" t="s">
        <v>72</v>
      </c>
      <c r="H333" s="16">
        <f t="shared" ref="H333" si="359">H347+H354+H361+H368+H389</f>
        <v>0</v>
      </c>
      <c r="I333" s="16">
        <v>0</v>
      </c>
      <c r="J333" s="16" t="s">
        <v>72</v>
      </c>
      <c r="K333" s="16" t="s">
        <v>72</v>
      </c>
    </row>
    <row r="334" spans="1:11" ht="21.75" customHeight="1" x14ac:dyDescent="0.25">
      <c r="A334" s="23"/>
      <c r="B334" s="22" t="s">
        <v>58</v>
      </c>
      <c r="C334" s="2" t="s">
        <v>1</v>
      </c>
      <c r="D334" s="16">
        <f>D335+D337+D339+D340</f>
        <v>317563.69999999995</v>
      </c>
      <c r="E334" s="16">
        <f>E335+E337</f>
        <v>317563.69999999995</v>
      </c>
      <c r="F334" s="16">
        <f t="shared" ref="F334" si="360">F335+F337</f>
        <v>301685.5</v>
      </c>
      <c r="G334" s="16">
        <f t="shared" ref="G334" si="361">G335+G337</f>
        <v>60842.400000000001</v>
      </c>
      <c r="H334" s="16">
        <f t="shared" ref="H334" si="362">H335+H337+H339+H340</f>
        <v>60842.400000000001</v>
      </c>
      <c r="I334" s="16">
        <f t="shared" ref="I334:I384" si="363">H334/D334*100</f>
        <v>19.15911673783874</v>
      </c>
      <c r="J334" s="16">
        <f t="shared" ref="J334:K335" si="364">G334/E334*100</f>
        <v>19.15911673783874</v>
      </c>
      <c r="K334" s="16">
        <f t="shared" si="364"/>
        <v>20.167492305728977</v>
      </c>
    </row>
    <row r="335" spans="1:11" ht="24" customHeight="1" x14ac:dyDescent="0.25">
      <c r="A335" s="23"/>
      <c r="B335" s="24"/>
      <c r="C335" s="2" t="s">
        <v>2</v>
      </c>
      <c r="D335" s="16">
        <f>D377</f>
        <v>317563.69999999995</v>
      </c>
      <c r="E335" s="16">
        <f>E377</f>
        <v>317563.69999999995</v>
      </c>
      <c r="F335" s="16">
        <f t="shared" ref="F335:G335" si="365">F377</f>
        <v>301685.5</v>
      </c>
      <c r="G335" s="16">
        <f t="shared" si="365"/>
        <v>60842.400000000001</v>
      </c>
      <c r="H335" s="16">
        <f t="shared" ref="H335" si="366">H377</f>
        <v>60842.400000000001</v>
      </c>
      <c r="I335" s="16">
        <f t="shared" si="363"/>
        <v>19.15911673783874</v>
      </c>
      <c r="J335" s="16">
        <f t="shared" si="364"/>
        <v>19.15911673783874</v>
      </c>
      <c r="K335" s="16">
        <f t="shared" si="364"/>
        <v>20.167492305728977</v>
      </c>
    </row>
    <row r="336" spans="1:11" ht="60" x14ac:dyDescent="0.25">
      <c r="A336" s="23"/>
      <c r="B336" s="24"/>
      <c r="C336" s="2" t="s">
        <v>67</v>
      </c>
      <c r="D336" s="16">
        <v>0</v>
      </c>
      <c r="E336" s="16">
        <v>0</v>
      </c>
      <c r="F336" s="16">
        <v>0</v>
      </c>
      <c r="G336" s="16">
        <v>0</v>
      </c>
      <c r="H336" s="16">
        <v>0</v>
      </c>
      <c r="I336" s="16">
        <v>0</v>
      </c>
      <c r="J336" s="16">
        <v>0</v>
      </c>
      <c r="K336" s="16">
        <v>0</v>
      </c>
    </row>
    <row r="337" spans="1:11" ht="32.25" customHeight="1" x14ac:dyDescent="0.25">
      <c r="A337" s="23"/>
      <c r="B337" s="24"/>
      <c r="C337" s="2" t="s">
        <v>3</v>
      </c>
      <c r="D337" s="16">
        <v>0</v>
      </c>
      <c r="E337" s="16">
        <v>0</v>
      </c>
      <c r="F337" s="16">
        <f t="shared" ref="F337:J337" si="367">F379</f>
        <v>0</v>
      </c>
      <c r="G337" s="16">
        <f t="shared" si="367"/>
        <v>0</v>
      </c>
      <c r="H337" s="16">
        <f t="shared" ref="H337" si="368">H379</f>
        <v>0</v>
      </c>
      <c r="I337" s="16">
        <v>0</v>
      </c>
      <c r="J337" s="16">
        <f t="shared" si="367"/>
        <v>0</v>
      </c>
      <c r="K337" s="16">
        <f t="shared" ref="K337" si="369">K379</f>
        <v>0</v>
      </c>
    </row>
    <row r="338" spans="1:11" ht="60" x14ac:dyDescent="0.25">
      <c r="A338" s="23"/>
      <c r="B338" s="24"/>
      <c r="C338" s="2" t="s">
        <v>68</v>
      </c>
      <c r="D338" s="16">
        <v>0</v>
      </c>
      <c r="E338" s="16">
        <v>0</v>
      </c>
      <c r="F338" s="16">
        <v>0</v>
      </c>
      <c r="G338" s="16">
        <v>0</v>
      </c>
      <c r="H338" s="16">
        <v>0</v>
      </c>
      <c r="I338" s="16">
        <v>0</v>
      </c>
      <c r="J338" s="16">
        <v>0</v>
      </c>
      <c r="K338" s="16">
        <v>0</v>
      </c>
    </row>
    <row r="339" spans="1:11" ht="30" x14ac:dyDescent="0.25">
      <c r="A339" s="23"/>
      <c r="B339" s="24"/>
      <c r="C339" s="2" t="s">
        <v>6</v>
      </c>
      <c r="D339" s="16">
        <f t="shared" ref="D339" si="370">D381</f>
        <v>0</v>
      </c>
      <c r="E339" s="16" t="s">
        <v>72</v>
      </c>
      <c r="F339" s="16" t="s">
        <v>72</v>
      </c>
      <c r="G339" s="16" t="s">
        <v>72</v>
      </c>
      <c r="H339" s="16">
        <f t="shared" ref="H339" si="371">H381</f>
        <v>0</v>
      </c>
      <c r="I339" s="16">
        <v>0</v>
      </c>
      <c r="J339" s="16" t="s">
        <v>72</v>
      </c>
      <c r="K339" s="16" t="s">
        <v>72</v>
      </c>
    </row>
    <row r="340" spans="1:11" ht="30" x14ac:dyDescent="0.25">
      <c r="A340" s="23"/>
      <c r="B340" s="24"/>
      <c r="C340" s="2" t="s">
        <v>4</v>
      </c>
      <c r="D340" s="16">
        <f>D382</f>
        <v>0</v>
      </c>
      <c r="E340" s="16" t="s">
        <v>72</v>
      </c>
      <c r="F340" s="16" t="s">
        <v>72</v>
      </c>
      <c r="G340" s="16" t="s">
        <v>72</v>
      </c>
      <c r="H340" s="16">
        <f t="shared" ref="H340" si="372">H382</f>
        <v>0</v>
      </c>
      <c r="I340" s="16">
        <v>0</v>
      </c>
      <c r="J340" s="16" t="s">
        <v>72</v>
      </c>
      <c r="K340" s="16" t="s">
        <v>72</v>
      </c>
    </row>
    <row r="341" spans="1:11" ht="23.25" customHeight="1" x14ac:dyDescent="0.25">
      <c r="A341" s="22" t="s">
        <v>20</v>
      </c>
      <c r="B341" s="22" t="s">
        <v>5</v>
      </c>
      <c r="C341" s="2" t="s">
        <v>1</v>
      </c>
      <c r="D341" s="16">
        <f>D342+D344+D346+D347</f>
        <v>13606.8</v>
      </c>
      <c r="E341" s="16">
        <f>E342+E344</f>
        <v>13606.8</v>
      </c>
      <c r="F341" s="16">
        <f t="shared" ref="F341" si="373">F342+F344</f>
        <v>13051.5</v>
      </c>
      <c r="G341" s="16">
        <f t="shared" ref="G341" si="374">G342+G344</f>
        <v>2812.9</v>
      </c>
      <c r="H341" s="16">
        <f t="shared" ref="H341" si="375">H342+H344+H346+H347</f>
        <v>2812.9</v>
      </c>
      <c r="I341" s="16">
        <f t="shared" si="363"/>
        <v>20.672751859364439</v>
      </c>
      <c r="J341" s="16">
        <f t="shared" ref="J341:K342" si="376">G341/E341*100</f>
        <v>20.672751859364439</v>
      </c>
      <c r="K341" s="16">
        <f t="shared" si="376"/>
        <v>21.552311994789871</v>
      </c>
    </row>
    <row r="342" spans="1:11" ht="23.25" customHeight="1" x14ac:dyDescent="0.25">
      <c r="A342" s="22"/>
      <c r="B342" s="22"/>
      <c r="C342" s="2" t="s">
        <v>2</v>
      </c>
      <c r="D342" s="16">
        <v>13606.8</v>
      </c>
      <c r="E342" s="16">
        <v>13606.8</v>
      </c>
      <c r="F342" s="16">
        <v>13051.5</v>
      </c>
      <c r="G342" s="16">
        <v>2812.9</v>
      </c>
      <c r="H342" s="16">
        <v>2812.9</v>
      </c>
      <c r="I342" s="16">
        <f t="shared" si="363"/>
        <v>20.672751859364439</v>
      </c>
      <c r="J342" s="16">
        <f t="shared" si="376"/>
        <v>20.672751859364439</v>
      </c>
      <c r="K342" s="16">
        <f t="shared" si="376"/>
        <v>21.552311994789871</v>
      </c>
    </row>
    <row r="343" spans="1:11" ht="60" x14ac:dyDescent="0.25">
      <c r="A343" s="22"/>
      <c r="B343" s="22"/>
      <c r="C343" s="2" t="s">
        <v>67</v>
      </c>
      <c r="D343" s="16">
        <v>0</v>
      </c>
      <c r="E343" s="16">
        <v>0</v>
      </c>
      <c r="F343" s="16">
        <v>0</v>
      </c>
      <c r="G343" s="16">
        <v>0</v>
      </c>
      <c r="H343" s="16">
        <v>0</v>
      </c>
      <c r="I343" s="16">
        <v>0</v>
      </c>
      <c r="J343" s="16">
        <v>0</v>
      </c>
      <c r="K343" s="16">
        <v>0</v>
      </c>
    </row>
    <row r="344" spans="1:11" ht="30" x14ac:dyDescent="0.25">
      <c r="A344" s="22"/>
      <c r="B344" s="22"/>
      <c r="C344" s="2" t="s">
        <v>3</v>
      </c>
      <c r="D344" s="16">
        <v>0</v>
      </c>
      <c r="E344" s="16">
        <v>0</v>
      </c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</row>
    <row r="345" spans="1:11" ht="60" x14ac:dyDescent="0.25">
      <c r="A345" s="22"/>
      <c r="B345" s="22"/>
      <c r="C345" s="2" t="s">
        <v>68</v>
      </c>
      <c r="D345" s="16">
        <v>0</v>
      </c>
      <c r="E345" s="16">
        <v>0</v>
      </c>
      <c r="F345" s="16">
        <v>0</v>
      </c>
      <c r="G345" s="16">
        <v>0</v>
      </c>
      <c r="H345" s="16">
        <v>0</v>
      </c>
      <c r="I345" s="16">
        <v>0</v>
      </c>
      <c r="J345" s="16">
        <v>0</v>
      </c>
      <c r="K345" s="16">
        <v>0</v>
      </c>
    </row>
    <row r="346" spans="1:11" ht="30" x14ac:dyDescent="0.25">
      <c r="A346" s="22"/>
      <c r="B346" s="22"/>
      <c r="C346" s="2" t="s">
        <v>6</v>
      </c>
      <c r="D346" s="16">
        <v>0</v>
      </c>
      <c r="E346" s="16" t="s">
        <v>72</v>
      </c>
      <c r="F346" s="16" t="s">
        <v>72</v>
      </c>
      <c r="G346" s="16" t="s">
        <v>72</v>
      </c>
      <c r="H346" s="16">
        <v>0</v>
      </c>
      <c r="I346" s="16">
        <v>0</v>
      </c>
      <c r="J346" s="16" t="s">
        <v>72</v>
      </c>
      <c r="K346" s="16" t="s">
        <v>72</v>
      </c>
    </row>
    <row r="347" spans="1:11" ht="30" x14ac:dyDescent="0.25">
      <c r="A347" s="22"/>
      <c r="B347" s="22"/>
      <c r="C347" s="2" t="s">
        <v>4</v>
      </c>
      <c r="D347" s="16">
        <v>0</v>
      </c>
      <c r="E347" s="16" t="s">
        <v>72</v>
      </c>
      <c r="F347" s="16" t="s">
        <v>72</v>
      </c>
      <c r="G347" s="16" t="s">
        <v>72</v>
      </c>
      <c r="H347" s="16">
        <v>0</v>
      </c>
      <c r="I347" s="16">
        <v>0</v>
      </c>
      <c r="J347" s="16" t="s">
        <v>72</v>
      </c>
      <c r="K347" s="16" t="s">
        <v>72</v>
      </c>
    </row>
    <row r="348" spans="1:11" ht="23.25" customHeight="1" x14ac:dyDescent="0.25">
      <c r="A348" s="22" t="s">
        <v>19</v>
      </c>
      <c r="B348" s="22" t="s">
        <v>5</v>
      </c>
      <c r="C348" s="2" t="s">
        <v>1</v>
      </c>
      <c r="D348" s="16">
        <f>D349+D351+D353+D354</f>
        <v>31420.9</v>
      </c>
      <c r="E348" s="16">
        <f>E349+E351</f>
        <v>31420.9</v>
      </c>
      <c r="F348" s="16">
        <f t="shared" ref="F348" si="377">F349+F351</f>
        <v>29569.9</v>
      </c>
      <c r="G348" s="16">
        <f t="shared" ref="G348" si="378">G349+G351</f>
        <v>7059.3</v>
      </c>
      <c r="H348" s="16">
        <f t="shared" ref="H348" si="379">H349+H351+H353+H354</f>
        <v>7059.3</v>
      </c>
      <c r="I348" s="16">
        <f t="shared" si="363"/>
        <v>22.466893055259398</v>
      </c>
      <c r="J348" s="16">
        <f t="shared" ref="J348:K349" si="380">G348/E348*100</f>
        <v>22.466893055259398</v>
      </c>
      <c r="K348" s="16">
        <f t="shared" si="380"/>
        <v>23.873263014078503</v>
      </c>
    </row>
    <row r="349" spans="1:11" ht="27" customHeight="1" x14ac:dyDescent="0.25">
      <c r="A349" s="22"/>
      <c r="B349" s="22"/>
      <c r="C349" s="2" t="s">
        <v>2</v>
      </c>
      <c r="D349" s="16">
        <v>31420.9</v>
      </c>
      <c r="E349" s="16">
        <v>31420.9</v>
      </c>
      <c r="F349" s="16">
        <v>29569.9</v>
      </c>
      <c r="G349" s="16">
        <v>7059.3</v>
      </c>
      <c r="H349" s="16">
        <v>7059.3</v>
      </c>
      <c r="I349" s="16">
        <f t="shared" si="363"/>
        <v>22.466893055259398</v>
      </c>
      <c r="J349" s="16">
        <f t="shared" si="380"/>
        <v>22.466893055259398</v>
      </c>
      <c r="K349" s="16">
        <f t="shared" si="380"/>
        <v>23.873263014078503</v>
      </c>
    </row>
    <row r="350" spans="1:11" ht="60" x14ac:dyDescent="0.25">
      <c r="A350" s="22"/>
      <c r="B350" s="22"/>
      <c r="C350" s="2" t="s">
        <v>67</v>
      </c>
      <c r="D350" s="16">
        <v>0</v>
      </c>
      <c r="E350" s="16">
        <v>0</v>
      </c>
      <c r="F350" s="16">
        <v>0</v>
      </c>
      <c r="G350" s="16">
        <v>0</v>
      </c>
      <c r="H350" s="16">
        <v>0</v>
      </c>
      <c r="I350" s="16">
        <v>0</v>
      </c>
      <c r="J350" s="16">
        <v>0</v>
      </c>
      <c r="K350" s="16">
        <v>0</v>
      </c>
    </row>
    <row r="351" spans="1:11" ht="32.25" customHeight="1" x14ac:dyDescent="0.25">
      <c r="A351" s="22"/>
      <c r="B351" s="22"/>
      <c r="C351" s="2" t="s">
        <v>3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</row>
    <row r="352" spans="1:11" ht="60" x14ac:dyDescent="0.25">
      <c r="A352" s="22"/>
      <c r="B352" s="22"/>
      <c r="C352" s="2" t="s">
        <v>68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32.25" customHeight="1" x14ac:dyDescent="0.25">
      <c r="A353" s="22"/>
      <c r="B353" s="22"/>
      <c r="C353" s="2" t="s">
        <v>6</v>
      </c>
      <c r="D353" s="16">
        <v>0</v>
      </c>
      <c r="E353" s="16" t="s">
        <v>72</v>
      </c>
      <c r="F353" s="16" t="s">
        <v>72</v>
      </c>
      <c r="G353" s="16" t="s">
        <v>72</v>
      </c>
      <c r="H353" s="16">
        <v>0</v>
      </c>
      <c r="I353" s="16">
        <v>0</v>
      </c>
      <c r="J353" s="16" t="s">
        <v>72</v>
      </c>
      <c r="K353" s="16" t="s">
        <v>72</v>
      </c>
    </row>
    <row r="354" spans="1:11" ht="33" customHeight="1" x14ac:dyDescent="0.25">
      <c r="A354" s="22"/>
      <c r="B354" s="22"/>
      <c r="C354" s="2" t="s">
        <v>4</v>
      </c>
      <c r="D354" s="16">
        <v>0</v>
      </c>
      <c r="E354" s="16" t="s">
        <v>72</v>
      </c>
      <c r="F354" s="16" t="s">
        <v>72</v>
      </c>
      <c r="G354" s="16" t="s">
        <v>72</v>
      </c>
      <c r="H354" s="16">
        <v>0</v>
      </c>
      <c r="I354" s="16">
        <v>0</v>
      </c>
      <c r="J354" s="16" t="s">
        <v>72</v>
      </c>
      <c r="K354" s="16" t="s">
        <v>72</v>
      </c>
    </row>
    <row r="355" spans="1:11" ht="23.25" customHeight="1" x14ac:dyDescent="0.25">
      <c r="A355" s="22" t="s">
        <v>21</v>
      </c>
      <c r="B355" s="22" t="s">
        <v>5</v>
      </c>
      <c r="C355" s="2" t="s">
        <v>1</v>
      </c>
      <c r="D355" s="16">
        <f>D356+D358+D360+D361</f>
        <v>5767</v>
      </c>
      <c r="E355" s="16">
        <f>E356+E358</f>
        <v>5717</v>
      </c>
      <c r="F355" s="16">
        <f t="shared" ref="F355" si="381">F356+F358</f>
        <v>2883.5</v>
      </c>
      <c r="G355" s="16">
        <f t="shared" ref="G355" si="382">G356+G358</f>
        <v>1051.9000000000001</v>
      </c>
      <c r="H355" s="16">
        <f t="shared" ref="H355" si="383">H356+H358+H360+H361</f>
        <v>1051.9000000000001</v>
      </c>
      <c r="I355" s="16">
        <f t="shared" si="363"/>
        <v>18.23998612796948</v>
      </c>
      <c r="J355" s="16">
        <f t="shared" ref="J355:K356" si="384">G355/E355*100</f>
        <v>18.3995102326395</v>
      </c>
      <c r="K355" s="16">
        <f t="shared" si="384"/>
        <v>36.479972255938961</v>
      </c>
    </row>
    <row r="356" spans="1:11" ht="24.75" customHeight="1" x14ac:dyDescent="0.25">
      <c r="A356" s="22"/>
      <c r="B356" s="22"/>
      <c r="C356" s="2" t="s">
        <v>2</v>
      </c>
      <c r="D356" s="16">
        <v>5767</v>
      </c>
      <c r="E356" s="16">
        <v>5717</v>
      </c>
      <c r="F356" s="16">
        <v>2883.5</v>
      </c>
      <c r="G356" s="16">
        <v>1051.9000000000001</v>
      </c>
      <c r="H356" s="16">
        <v>1051.9000000000001</v>
      </c>
      <c r="I356" s="16">
        <f t="shared" si="363"/>
        <v>18.23998612796948</v>
      </c>
      <c r="J356" s="16">
        <f t="shared" si="384"/>
        <v>18.3995102326395</v>
      </c>
      <c r="K356" s="16">
        <f t="shared" si="384"/>
        <v>36.479972255938961</v>
      </c>
    </row>
    <row r="357" spans="1:11" ht="60" x14ac:dyDescent="0.25">
      <c r="A357" s="22"/>
      <c r="B357" s="22"/>
      <c r="C357" s="2" t="s">
        <v>67</v>
      </c>
      <c r="D357" s="16">
        <v>0</v>
      </c>
      <c r="E357" s="16">
        <v>0</v>
      </c>
      <c r="F357" s="16">
        <v>0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</row>
    <row r="358" spans="1:11" ht="30" x14ac:dyDescent="0.25">
      <c r="A358" s="22"/>
      <c r="B358" s="22"/>
      <c r="C358" s="2" t="s">
        <v>3</v>
      </c>
      <c r="D358" s="16">
        <v>0</v>
      </c>
      <c r="E358" s="16">
        <v>0</v>
      </c>
      <c r="F358" s="16">
        <v>0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</row>
    <row r="359" spans="1:11" ht="60" x14ac:dyDescent="0.25">
      <c r="A359" s="22"/>
      <c r="B359" s="22"/>
      <c r="C359" s="2" t="s">
        <v>68</v>
      </c>
      <c r="D359" s="16"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</row>
    <row r="360" spans="1:11" ht="30" x14ac:dyDescent="0.25">
      <c r="A360" s="22"/>
      <c r="B360" s="22"/>
      <c r="C360" s="2" t="s">
        <v>6</v>
      </c>
      <c r="D360" s="16">
        <v>0</v>
      </c>
      <c r="E360" s="16" t="s">
        <v>72</v>
      </c>
      <c r="F360" s="16" t="s">
        <v>72</v>
      </c>
      <c r="G360" s="16" t="s">
        <v>72</v>
      </c>
      <c r="H360" s="16">
        <v>0</v>
      </c>
      <c r="I360" s="16">
        <v>0</v>
      </c>
      <c r="J360" s="16" t="s">
        <v>72</v>
      </c>
      <c r="K360" s="16" t="s">
        <v>72</v>
      </c>
    </row>
    <row r="361" spans="1:11" ht="30.75" customHeight="1" x14ac:dyDescent="0.25">
      <c r="A361" s="22"/>
      <c r="B361" s="22"/>
      <c r="C361" s="2" t="s">
        <v>4</v>
      </c>
      <c r="D361" s="16">
        <v>0</v>
      </c>
      <c r="E361" s="16" t="s">
        <v>72</v>
      </c>
      <c r="F361" s="16" t="s">
        <v>72</v>
      </c>
      <c r="G361" s="16" t="s">
        <v>72</v>
      </c>
      <c r="H361" s="16">
        <v>0</v>
      </c>
      <c r="I361" s="16">
        <v>0</v>
      </c>
      <c r="J361" s="16" t="s">
        <v>72</v>
      </c>
      <c r="K361" s="16" t="s">
        <v>72</v>
      </c>
    </row>
    <row r="362" spans="1:11" ht="22.5" customHeight="1" x14ac:dyDescent="0.25">
      <c r="A362" s="22" t="s">
        <v>22</v>
      </c>
      <c r="B362" s="22" t="s">
        <v>5</v>
      </c>
      <c r="C362" s="2" t="s">
        <v>1</v>
      </c>
      <c r="D362" s="16">
        <f>D363+D365+D367+D368</f>
        <v>6000</v>
      </c>
      <c r="E362" s="16">
        <f>E363+E365</f>
        <v>6000</v>
      </c>
      <c r="F362" s="16">
        <f t="shared" ref="F362" si="385">F363+F365</f>
        <v>6000</v>
      </c>
      <c r="G362" s="16">
        <f t="shared" ref="G362" si="386">G363+G365</f>
        <v>0</v>
      </c>
      <c r="H362" s="16">
        <f t="shared" ref="H362" si="387">H363+H365+H367+H368</f>
        <v>0</v>
      </c>
      <c r="I362" s="16">
        <f t="shared" si="363"/>
        <v>0</v>
      </c>
      <c r="J362" s="16">
        <f t="shared" ref="J362:K363" si="388">G362/E362*100</f>
        <v>0</v>
      </c>
      <c r="K362" s="16">
        <f t="shared" si="388"/>
        <v>0</v>
      </c>
    </row>
    <row r="363" spans="1:11" ht="21.75" customHeight="1" x14ac:dyDescent="0.25">
      <c r="A363" s="22"/>
      <c r="B363" s="22"/>
      <c r="C363" s="2" t="s">
        <v>2</v>
      </c>
      <c r="D363" s="16">
        <v>6000</v>
      </c>
      <c r="E363" s="16">
        <v>6000</v>
      </c>
      <c r="F363" s="16">
        <v>6000</v>
      </c>
      <c r="G363" s="16">
        <v>0</v>
      </c>
      <c r="H363" s="16">
        <v>0</v>
      </c>
      <c r="I363" s="16">
        <f t="shared" si="363"/>
        <v>0</v>
      </c>
      <c r="J363" s="16">
        <f t="shared" si="388"/>
        <v>0</v>
      </c>
      <c r="K363" s="16">
        <f t="shared" si="388"/>
        <v>0</v>
      </c>
    </row>
    <row r="364" spans="1:11" ht="60" x14ac:dyDescent="0.25">
      <c r="A364" s="22"/>
      <c r="B364" s="22"/>
      <c r="C364" s="2" t="s">
        <v>67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</row>
    <row r="365" spans="1:11" ht="30" x14ac:dyDescent="0.25">
      <c r="A365" s="22"/>
      <c r="B365" s="22"/>
      <c r="C365" s="2" t="s">
        <v>3</v>
      </c>
      <c r="D365" s="16">
        <v>0</v>
      </c>
      <c r="E365" s="16">
        <v>0</v>
      </c>
      <c r="F365" s="16">
        <v>0</v>
      </c>
      <c r="G365" s="16">
        <v>0</v>
      </c>
      <c r="H365" s="16">
        <v>0</v>
      </c>
      <c r="I365" s="16">
        <v>0</v>
      </c>
      <c r="J365" s="16">
        <v>0</v>
      </c>
      <c r="K365" s="16">
        <v>0</v>
      </c>
    </row>
    <row r="366" spans="1:11" ht="60" x14ac:dyDescent="0.25">
      <c r="A366" s="22"/>
      <c r="B366" s="22"/>
      <c r="C366" s="2" t="s">
        <v>68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</row>
    <row r="367" spans="1:11" ht="30" customHeight="1" x14ac:dyDescent="0.25">
      <c r="A367" s="22"/>
      <c r="B367" s="22"/>
      <c r="C367" s="2" t="s">
        <v>6</v>
      </c>
      <c r="D367" s="16">
        <v>0</v>
      </c>
      <c r="E367" s="16" t="s">
        <v>72</v>
      </c>
      <c r="F367" s="16" t="s">
        <v>72</v>
      </c>
      <c r="G367" s="16" t="s">
        <v>72</v>
      </c>
      <c r="H367" s="16">
        <v>0</v>
      </c>
      <c r="I367" s="16">
        <v>0</v>
      </c>
      <c r="J367" s="16" t="s">
        <v>72</v>
      </c>
      <c r="K367" s="16" t="s">
        <v>72</v>
      </c>
    </row>
    <row r="368" spans="1:11" ht="30.75" customHeight="1" x14ac:dyDescent="0.25">
      <c r="A368" s="22"/>
      <c r="B368" s="22"/>
      <c r="C368" s="2" t="s">
        <v>4</v>
      </c>
      <c r="D368" s="16">
        <v>0</v>
      </c>
      <c r="E368" s="16" t="s">
        <v>72</v>
      </c>
      <c r="F368" s="16" t="s">
        <v>72</v>
      </c>
      <c r="G368" s="16" t="s">
        <v>72</v>
      </c>
      <c r="H368" s="16">
        <v>0</v>
      </c>
      <c r="I368" s="16">
        <v>0</v>
      </c>
      <c r="J368" s="16" t="s">
        <v>72</v>
      </c>
      <c r="K368" s="16" t="s">
        <v>72</v>
      </c>
    </row>
    <row r="369" spans="1:11" ht="24" customHeight="1" x14ac:dyDescent="0.25">
      <c r="A369" s="44" t="s">
        <v>23</v>
      </c>
      <c r="B369" s="22" t="s">
        <v>5</v>
      </c>
      <c r="C369" s="2" t="s">
        <v>1</v>
      </c>
      <c r="D369" s="16">
        <f>D370+D372+D374+D375</f>
        <v>2000</v>
      </c>
      <c r="E369" s="16">
        <f>E370+E372</f>
        <v>0</v>
      </c>
      <c r="F369" s="16">
        <f t="shared" ref="F369" si="389">F370+F372</f>
        <v>0</v>
      </c>
      <c r="G369" s="16">
        <f t="shared" ref="G369" si="390">G370+G372</f>
        <v>0</v>
      </c>
      <c r="H369" s="16">
        <f t="shared" ref="H369" si="391">H370+H372+H374+H375</f>
        <v>0</v>
      </c>
      <c r="I369" s="16">
        <f t="shared" si="363"/>
        <v>0</v>
      </c>
      <c r="J369" s="16">
        <v>0</v>
      </c>
      <c r="K369" s="16">
        <v>0</v>
      </c>
    </row>
    <row r="370" spans="1:11" ht="24" customHeight="1" x14ac:dyDescent="0.25">
      <c r="A370" s="44"/>
      <c r="B370" s="22"/>
      <c r="C370" s="2" t="s">
        <v>2</v>
      </c>
      <c r="D370" s="16">
        <v>2000</v>
      </c>
      <c r="E370" s="16">
        <v>0</v>
      </c>
      <c r="F370" s="16">
        <v>0</v>
      </c>
      <c r="G370" s="16">
        <v>0</v>
      </c>
      <c r="H370" s="16">
        <v>0</v>
      </c>
      <c r="I370" s="16">
        <f t="shared" si="363"/>
        <v>0</v>
      </c>
      <c r="J370" s="16">
        <v>0</v>
      </c>
      <c r="K370" s="16">
        <v>0</v>
      </c>
    </row>
    <row r="371" spans="1:11" ht="60" x14ac:dyDescent="0.25">
      <c r="A371" s="44"/>
      <c r="B371" s="22"/>
      <c r="C371" s="2" t="s">
        <v>67</v>
      </c>
      <c r="D371" s="16">
        <v>0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</row>
    <row r="372" spans="1:11" ht="27" customHeight="1" x14ac:dyDescent="0.25">
      <c r="A372" s="44"/>
      <c r="B372" s="22"/>
      <c r="C372" s="2" t="s">
        <v>3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</row>
    <row r="373" spans="1:11" ht="60" x14ac:dyDescent="0.25">
      <c r="A373" s="44"/>
      <c r="B373" s="22"/>
      <c r="C373" s="2" t="s">
        <v>68</v>
      </c>
      <c r="D373" s="16">
        <v>0</v>
      </c>
      <c r="E373" s="16">
        <v>0</v>
      </c>
      <c r="F373" s="16">
        <v>0</v>
      </c>
      <c r="G373" s="16">
        <v>0</v>
      </c>
      <c r="H373" s="16">
        <v>0</v>
      </c>
      <c r="I373" s="16">
        <v>0</v>
      </c>
      <c r="J373" s="16">
        <v>0</v>
      </c>
      <c r="K373" s="16">
        <v>0</v>
      </c>
    </row>
    <row r="374" spans="1:11" ht="27" customHeight="1" x14ac:dyDescent="0.25">
      <c r="A374" s="44"/>
      <c r="B374" s="22"/>
      <c r="C374" s="2" t="s">
        <v>6</v>
      </c>
      <c r="D374" s="16">
        <v>0</v>
      </c>
      <c r="E374" s="16" t="s">
        <v>72</v>
      </c>
      <c r="F374" s="16" t="s">
        <v>72</v>
      </c>
      <c r="G374" s="16" t="s">
        <v>72</v>
      </c>
      <c r="H374" s="16">
        <v>0</v>
      </c>
      <c r="I374" s="16">
        <v>0</v>
      </c>
      <c r="J374" s="16" t="s">
        <v>72</v>
      </c>
      <c r="K374" s="16" t="s">
        <v>72</v>
      </c>
    </row>
    <row r="375" spans="1:11" ht="27.75" customHeight="1" x14ac:dyDescent="0.25">
      <c r="A375" s="44"/>
      <c r="B375" s="22"/>
      <c r="C375" s="2" t="s">
        <v>4</v>
      </c>
      <c r="D375" s="16">
        <v>0</v>
      </c>
      <c r="E375" s="16" t="s">
        <v>72</v>
      </c>
      <c r="F375" s="16" t="s">
        <v>72</v>
      </c>
      <c r="G375" s="16" t="s">
        <v>72</v>
      </c>
      <c r="H375" s="16">
        <v>0</v>
      </c>
      <c r="I375" s="16">
        <v>0</v>
      </c>
      <c r="J375" s="16" t="s">
        <v>72</v>
      </c>
      <c r="K375" s="16" t="s">
        <v>72</v>
      </c>
    </row>
    <row r="376" spans="1:11" ht="24" customHeight="1" x14ac:dyDescent="0.25">
      <c r="A376" s="22" t="s">
        <v>24</v>
      </c>
      <c r="B376" s="22" t="s">
        <v>58</v>
      </c>
      <c r="C376" s="2" t="s">
        <v>1</v>
      </c>
      <c r="D376" s="16">
        <f>D377+D379+D381+D382</f>
        <v>317563.69999999995</v>
      </c>
      <c r="E376" s="16">
        <f>E377+E379</f>
        <v>317563.69999999995</v>
      </c>
      <c r="F376" s="16">
        <f t="shared" ref="F376" si="392">F377+F379</f>
        <v>301685.5</v>
      </c>
      <c r="G376" s="16">
        <f t="shared" ref="G376" si="393">G377+G379</f>
        <v>60842.400000000001</v>
      </c>
      <c r="H376" s="16">
        <f t="shared" ref="H376" si="394">H377+H379+H381+H382</f>
        <v>60842.400000000001</v>
      </c>
      <c r="I376" s="16">
        <f t="shared" si="363"/>
        <v>19.15911673783874</v>
      </c>
      <c r="J376" s="16">
        <f t="shared" ref="J376:K377" si="395">G376/E376*100</f>
        <v>19.15911673783874</v>
      </c>
      <c r="K376" s="16">
        <f t="shared" si="395"/>
        <v>20.167492305728977</v>
      </c>
    </row>
    <row r="377" spans="1:11" ht="21.75" customHeight="1" x14ac:dyDescent="0.25">
      <c r="A377" s="22"/>
      <c r="B377" s="24"/>
      <c r="C377" s="2" t="s">
        <v>2</v>
      </c>
      <c r="D377" s="16">
        <v>317563.69999999995</v>
      </c>
      <c r="E377" s="16">
        <v>317563.69999999995</v>
      </c>
      <c r="F377" s="16">
        <v>301685.5</v>
      </c>
      <c r="G377" s="16">
        <v>60842.400000000001</v>
      </c>
      <c r="H377" s="16">
        <v>60842.400000000001</v>
      </c>
      <c r="I377" s="16">
        <f t="shared" si="363"/>
        <v>19.15911673783874</v>
      </c>
      <c r="J377" s="16">
        <f t="shared" si="395"/>
        <v>19.15911673783874</v>
      </c>
      <c r="K377" s="16">
        <f t="shared" si="395"/>
        <v>20.167492305728977</v>
      </c>
    </row>
    <row r="378" spans="1:11" ht="60" x14ac:dyDescent="0.25">
      <c r="A378" s="22"/>
      <c r="B378" s="24"/>
      <c r="C378" s="2" t="s">
        <v>67</v>
      </c>
      <c r="D378" s="16">
        <v>0</v>
      </c>
      <c r="E378" s="16">
        <v>0</v>
      </c>
      <c r="F378" s="16">
        <v>0</v>
      </c>
      <c r="G378" s="16">
        <v>0</v>
      </c>
      <c r="H378" s="16">
        <v>0</v>
      </c>
      <c r="I378" s="16">
        <v>0</v>
      </c>
      <c r="J378" s="16">
        <v>0</v>
      </c>
      <c r="K378" s="16">
        <v>0</v>
      </c>
    </row>
    <row r="379" spans="1:11" ht="34.5" customHeight="1" x14ac:dyDescent="0.25">
      <c r="A379" s="22"/>
      <c r="B379" s="24"/>
      <c r="C379" s="2" t="s">
        <v>3</v>
      </c>
      <c r="D379" s="16">
        <v>0</v>
      </c>
      <c r="E379" s="16">
        <v>0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</row>
    <row r="380" spans="1:11" ht="60" x14ac:dyDescent="0.25">
      <c r="A380" s="22"/>
      <c r="B380" s="24"/>
      <c r="C380" s="2" t="s">
        <v>68</v>
      </c>
      <c r="D380" s="16">
        <v>0</v>
      </c>
      <c r="E380" s="16">
        <v>0</v>
      </c>
      <c r="F380" s="16">
        <v>0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</row>
    <row r="381" spans="1:11" ht="33" customHeight="1" x14ac:dyDescent="0.25">
      <c r="A381" s="22"/>
      <c r="B381" s="24"/>
      <c r="C381" s="2" t="s">
        <v>6</v>
      </c>
      <c r="D381" s="16">
        <v>0</v>
      </c>
      <c r="E381" s="16" t="s">
        <v>72</v>
      </c>
      <c r="F381" s="16" t="s">
        <v>72</v>
      </c>
      <c r="G381" s="16" t="s">
        <v>72</v>
      </c>
      <c r="H381" s="16">
        <v>0</v>
      </c>
      <c r="I381" s="16">
        <v>0</v>
      </c>
      <c r="J381" s="16" t="s">
        <v>72</v>
      </c>
      <c r="K381" s="16" t="s">
        <v>72</v>
      </c>
    </row>
    <row r="382" spans="1:11" ht="31.5" customHeight="1" x14ac:dyDescent="0.25">
      <c r="A382" s="22"/>
      <c r="B382" s="24"/>
      <c r="C382" s="2" t="s">
        <v>4</v>
      </c>
      <c r="D382" s="16">
        <v>0</v>
      </c>
      <c r="E382" s="16" t="s">
        <v>72</v>
      </c>
      <c r="F382" s="16" t="s">
        <v>72</v>
      </c>
      <c r="G382" s="16" t="s">
        <v>72</v>
      </c>
      <c r="H382" s="16">
        <v>0</v>
      </c>
      <c r="I382" s="16">
        <v>0</v>
      </c>
      <c r="J382" s="16" t="s">
        <v>72</v>
      </c>
      <c r="K382" s="16" t="s">
        <v>72</v>
      </c>
    </row>
    <row r="383" spans="1:11" ht="25.5" customHeight="1" x14ac:dyDescent="0.25">
      <c r="A383" s="22" t="s">
        <v>41</v>
      </c>
      <c r="B383" s="22" t="s">
        <v>5</v>
      </c>
      <c r="C383" s="2" t="s">
        <v>1</v>
      </c>
      <c r="D383" s="16">
        <f>D384+D386+D388+D389</f>
        <v>15000</v>
      </c>
      <c r="E383" s="16">
        <f>E384+E386</f>
        <v>15000</v>
      </c>
      <c r="F383" s="16">
        <f t="shared" ref="F383" si="396">F384+F386</f>
        <v>14250</v>
      </c>
      <c r="G383" s="16">
        <f t="shared" ref="G383" si="397">G384+G386</f>
        <v>1310.3</v>
      </c>
      <c r="H383" s="16">
        <f t="shared" ref="H383" si="398">H384+H386+H388+H389</f>
        <v>1310.3</v>
      </c>
      <c r="I383" s="16">
        <f t="shared" si="363"/>
        <v>8.7353333333333332</v>
      </c>
      <c r="J383" s="16">
        <f t="shared" ref="J383:K384" si="399">G383/E383*100</f>
        <v>8.7353333333333332</v>
      </c>
      <c r="K383" s="16">
        <f t="shared" si="399"/>
        <v>9.195087719298245</v>
      </c>
    </row>
    <row r="384" spans="1:11" ht="24.75" customHeight="1" x14ac:dyDescent="0.25">
      <c r="A384" s="22"/>
      <c r="B384" s="22"/>
      <c r="C384" s="2" t="s">
        <v>2</v>
      </c>
      <c r="D384" s="16">
        <v>15000</v>
      </c>
      <c r="E384" s="16">
        <v>15000</v>
      </c>
      <c r="F384" s="16">
        <v>14250</v>
      </c>
      <c r="G384" s="16">
        <v>1310.3</v>
      </c>
      <c r="H384" s="16">
        <v>1310.3</v>
      </c>
      <c r="I384" s="16">
        <f t="shared" si="363"/>
        <v>8.7353333333333332</v>
      </c>
      <c r="J384" s="16">
        <f t="shared" si="399"/>
        <v>8.7353333333333332</v>
      </c>
      <c r="K384" s="16">
        <f t="shared" si="399"/>
        <v>9.195087719298245</v>
      </c>
    </row>
    <row r="385" spans="1:11" ht="60" x14ac:dyDescent="0.25">
      <c r="A385" s="22"/>
      <c r="B385" s="22"/>
      <c r="C385" s="2" t="s">
        <v>67</v>
      </c>
      <c r="D385" s="16">
        <v>0</v>
      </c>
      <c r="E385" s="16">
        <v>0</v>
      </c>
      <c r="F385" s="16">
        <v>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</row>
    <row r="386" spans="1:11" ht="29.25" customHeight="1" x14ac:dyDescent="0.25">
      <c r="A386" s="22"/>
      <c r="B386" s="22"/>
      <c r="C386" s="2" t="s">
        <v>3</v>
      </c>
      <c r="D386" s="16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</row>
    <row r="387" spans="1:11" ht="60" x14ac:dyDescent="0.25">
      <c r="A387" s="22"/>
      <c r="B387" s="22"/>
      <c r="C387" s="2" t="s">
        <v>68</v>
      </c>
      <c r="D387" s="16">
        <v>0</v>
      </c>
      <c r="E387" s="16">
        <v>0</v>
      </c>
      <c r="F387" s="16">
        <v>0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</row>
    <row r="388" spans="1:11" ht="27.75" customHeight="1" x14ac:dyDescent="0.25">
      <c r="A388" s="22"/>
      <c r="B388" s="22"/>
      <c r="C388" s="2" t="s">
        <v>6</v>
      </c>
      <c r="D388" s="16">
        <v>0</v>
      </c>
      <c r="E388" s="16" t="s">
        <v>72</v>
      </c>
      <c r="F388" s="16" t="s">
        <v>72</v>
      </c>
      <c r="G388" s="16" t="s">
        <v>72</v>
      </c>
      <c r="H388" s="16">
        <v>0</v>
      </c>
      <c r="I388" s="16">
        <v>0</v>
      </c>
      <c r="J388" s="16" t="s">
        <v>72</v>
      </c>
      <c r="K388" s="16" t="s">
        <v>72</v>
      </c>
    </row>
    <row r="389" spans="1:11" ht="27" customHeight="1" x14ac:dyDescent="0.25">
      <c r="A389" s="22"/>
      <c r="B389" s="22"/>
      <c r="C389" s="2" t="s">
        <v>4</v>
      </c>
      <c r="D389" s="16">
        <v>0</v>
      </c>
      <c r="E389" s="16" t="s">
        <v>72</v>
      </c>
      <c r="F389" s="16" t="s">
        <v>72</v>
      </c>
      <c r="G389" s="16" t="s">
        <v>72</v>
      </c>
      <c r="H389" s="16">
        <v>0</v>
      </c>
      <c r="I389" s="16">
        <v>0</v>
      </c>
      <c r="J389" s="16" t="s">
        <v>72</v>
      </c>
      <c r="K389" s="16" t="s">
        <v>72</v>
      </c>
    </row>
    <row r="390" spans="1:11" ht="15" customHeight="1" x14ac:dyDescent="0.25"/>
    <row r="391" spans="1:11" ht="15" customHeight="1" x14ac:dyDescent="0.25">
      <c r="A391" s="1"/>
    </row>
  </sheetData>
  <mergeCells count="118">
    <mergeCell ref="E10:E11"/>
    <mergeCell ref="F10:F11"/>
    <mergeCell ref="I10:K10"/>
    <mergeCell ref="G1:K1"/>
    <mergeCell ref="G2:K2"/>
    <mergeCell ref="A4:K4"/>
    <mergeCell ref="A5:K5"/>
    <mergeCell ref="A6:K6"/>
    <mergeCell ref="A7:K7"/>
    <mergeCell ref="A8:K8"/>
    <mergeCell ref="A10:A11"/>
    <mergeCell ref="B10:B11"/>
    <mergeCell ref="C10:C11"/>
    <mergeCell ref="G10:H10"/>
    <mergeCell ref="B263:B269"/>
    <mergeCell ref="A263:A269"/>
    <mergeCell ref="A256:A262"/>
    <mergeCell ref="B228:B234"/>
    <mergeCell ref="B256:B262"/>
    <mergeCell ref="B221:B227"/>
    <mergeCell ref="A362:A368"/>
    <mergeCell ref="B348:B354"/>
    <mergeCell ref="A348:A354"/>
    <mergeCell ref="A298:A304"/>
    <mergeCell ref="A291:A297"/>
    <mergeCell ref="A242:A248"/>
    <mergeCell ref="B242:B248"/>
    <mergeCell ref="A277:A283"/>
    <mergeCell ref="A284:A290"/>
    <mergeCell ref="A249:A255"/>
    <mergeCell ref="B298:B304"/>
    <mergeCell ref="B291:B297"/>
    <mergeCell ref="B277:B283"/>
    <mergeCell ref="B284:B290"/>
    <mergeCell ref="A235:A241"/>
    <mergeCell ref="B235:B241"/>
    <mergeCell ref="A207:A213"/>
    <mergeCell ref="A200:A206"/>
    <mergeCell ref="B249:B255"/>
    <mergeCell ref="B158:B164"/>
    <mergeCell ref="A158:A164"/>
    <mergeCell ref="B200:B206"/>
    <mergeCell ref="A172:A178"/>
    <mergeCell ref="A179:A185"/>
    <mergeCell ref="B376:B382"/>
    <mergeCell ref="B355:B361"/>
    <mergeCell ref="A355:A361"/>
    <mergeCell ref="B319:B325"/>
    <mergeCell ref="B334:B340"/>
    <mergeCell ref="A319:A340"/>
    <mergeCell ref="B362:B368"/>
    <mergeCell ref="B305:B311"/>
    <mergeCell ref="B326:D326"/>
    <mergeCell ref="A376:A382"/>
    <mergeCell ref="B327:B333"/>
    <mergeCell ref="B312:B318"/>
    <mergeCell ref="B341:B347"/>
    <mergeCell ref="A341:A347"/>
    <mergeCell ref="B369:B375"/>
    <mergeCell ref="A312:A318"/>
    <mergeCell ref="A13:A50"/>
    <mergeCell ref="B102:B108"/>
    <mergeCell ref="A102:A108"/>
    <mergeCell ref="B66:D66"/>
    <mergeCell ref="A130:A136"/>
    <mergeCell ref="B130:B136"/>
    <mergeCell ref="B137:B143"/>
    <mergeCell ref="B59:B65"/>
    <mergeCell ref="B383:B389"/>
    <mergeCell ref="B207:B213"/>
    <mergeCell ref="B186:B192"/>
    <mergeCell ref="B214:B220"/>
    <mergeCell ref="A151:A157"/>
    <mergeCell ref="A144:A150"/>
    <mergeCell ref="B144:B150"/>
    <mergeCell ref="B151:B157"/>
    <mergeCell ref="B270:B276"/>
    <mergeCell ref="A270:A276"/>
    <mergeCell ref="A214:A220"/>
    <mergeCell ref="A383:A389"/>
    <mergeCell ref="A369:A375"/>
    <mergeCell ref="A305:A311"/>
    <mergeCell ref="A228:A234"/>
    <mergeCell ref="A221:A227"/>
    <mergeCell ref="B20:D20"/>
    <mergeCell ref="B13:B19"/>
    <mergeCell ref="D10:D11"/>
    <mergeCell ref="B58:D58"/>
    <mergeCell ref="B44:B50"/>
    <mergeCell ref="B28:D28"/>
    <mergeCell ref="B36:D36"/>
    <mergeCell ref="B37:B43"/>
    <mergeCell ref="B21:B27"/>
    <mergeCell ref="B29:B35"/>
    <mergeCell ref="B172:B178"/>
    <mergeCell ref="B179:B185"/>
    <mergeCell ref="A193:A199"/>
    <mergeCell ref="B193:B199"/>
    <mergeCell ref="A186:A192"/>
    <mergeCell ref="A51:A80"/>
    <mergeCell ref="B67:B73"/>
    <mergeCell ref="B74:B80"/>
    <mergeCell ref="B81:B87"/>
    <mergeCell ref="B95:B101"/>
    <mergeCell ref="A81:A87"/>
    <mergeCell ref="A116:A122"/>
    <mergeCell ref="B51:B57"/>
    <mergeCell ref="A165:A171"/>
    <mergeCell ref="B165:B171"/>
    <mergeCell ref="A95:A101"/>
    <mergeCell ref="A109:A115"/>
    <mergeCell ref="B123:B129"/>
    <mergeCell ref="A123:A129"/>
    <mergeCell ref="B109:B115"/>
    <mergeCell ref="A137:A143"/>
    <mergeCell ref="A88:A94"/>
    <mergeCell ref="B88:B94"/>
    <mergeCell ref="B116:B122"/>
  </mergeCells>
  <pageMargins left="0.31496062992125984" right="0.31496062992125984" top="0.74803149606299213" bottom="0.35433070866141736" header="0.31496062992125984" footer="0.31496062992125984"/>
  <pageSetup paperSize="9" scale="7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2019-04-12T13:08:55Z</dcterms:modified>
</cp:coreProperties>
</file>